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808" firstSheet="3" activeTab="10"/>
  </bookViews>
  <sheets>
    <sheet name="Понедельник 1 неделя" sheetId="1" r:id="rId1"/>
    <sheet name="Вторник 1 неделя" sheetId="2" r:id="rId2"/>
    <sheet name="Среда 1 неделя" sheetId="3" r:id="rId3"/>
    <sheet name="Черверг 1 неделя" sheetId="4" r:id="rId4"/>
    <sheet name="Пятница 1 неделя" sheetId="5" r:id="rId5"/>
    <sheet name="Понедельник 2 неделя" sheetId="6" r:id="rId6"/>
    <sheet name="Вторник 2 неделя" sheetId="7" r:id="rId7"/>
    <sheet name="Среда 2 неделя" sheetId="8" r:id="rId8"/>
    <sheet name="Четверг 2 неделя" sheetId="9" r:id="rId9"/>
    <sheet name="Пятница 2 неделя" sheetId="10" r:id="rId10"/>
    <sheet name="Лист1" sheetId="11" r:id="rId11"/>
  </sheets>
  <definedNames>
    <definedName name="_xlnm.Print_Area" localSheetId="1">'Вторник 1 неделя'!$A$1:$N$82</definedName>
    <definedName name="_xlnm.Print_Area" localSheetId="6">'Вторник 2 неделя'!$A$1:$N$82</definedName>
    <definedName name="_xlnm.Print_Area" localSheetId="0">'Понедельник 1 неделя'!$A$1:$N$66</definedName>
    <definedName name="_xlnm.Print_Area" localSheetId="5">'Понедельник 2 неделя'!$A$1:$N$72</definedName>
    <definedName name="_xlnm.Print_Area" localSheetId="4">'Пятница 1 неделя'!$A$1:$N$75</definedName>
    <definedName name="_xlnm.Print_Area" localSheetId="9">'Пятница 2 неделя'!$A$1:$N$72</definedName>
    <definedName name="_xlnm.Print_Area" localSheetId="2">'Среда 1 неделя'!$A$1:$N$82</definedName>
    <definedName name="_xlnm.Print_Area" localSheetId="7">'Среда 2 неделя'!$A$1:$N$83</definedName>
    <definedName name="_xlnm.Print_Area" localSheetId="3">'Черверг 1 неделя'!$A$1:$N$54</definedName>
    <definedName name="_xlnm.Print_Area" localSheetId="8">'Четверг 2 неделя'!$A$1:$N$76</definedName>
  </definedNames>
  <calcPr fullCalcOnLoad="1"/>
</workbook>
</file>

<file path=xl/sharedStrings.xml><?xml version="1.0" encoding="utf-8"?>
<sst xmlns="http://schemas.openxmlformats.org/spreadsheetml/2006/main" count="1184" uniqueCount="333">
  <si>
    <t>День:</t>
  </si>
  <si>
    <t>понедельник</t>
  </si>
  <si>
    <t>Неделя:</t>
  </si>
  <si>
    <t>первая</t>
  </si>
  <si>
    <t>Возрастная категория: 1-3 года</t>
  </si>
  <si>
    <t>наименование блюда</t>
  </si>
  <si>
    <t>нетто, гр</t>
  </si>
  <si>
    <t>выход блюда</t>
  </si>
  <si>
    <t>Б</t>
  </si>
  <si>
    <t>Ж</t>
  </si>
  <si>
    <t>У</t>
  </si>
  <si>
    <t>Пищевые вещ-ва (г)</t>
  </si>
  <si>
    <t>Энерг.ценность (ккал)</t>
  </si>
  <si>
    <t>витамин С</t>
  </si>
  <si>
    <t>№ рец.</t>
  </si>
  <si>
    <t>ЗАВТРАК</t>
  </si>
  <si>
    <t>2 завтрак</t>
  </si>
  <si>
    <t>ОБЕД</t>
  </si>
  <si>
    <t>полдник</t>
  </si>
  <si>
    <t>молоко</t>
  </si>
  <si>
    <t>масло сливочное</t>
  </si>
  <si>
    <t>сахар</t>
  </si>
  <si>
    <t>Батон нарезной</t>
  </si>
  <si>
    <t>пятница</t>
  </si>
  <si>
    <t>вторая</t>
  </si>
  <si>
    <t>четверг</t>
  </si>
  <si>
    <t>среда</t>
  </si>
  <si>
    <t>вторник</t>
  </si>
  <si>
    <t>Каша овсяная из Геркулеса жидкая</t>
  </si>
  <si>
    <t>крупа овсяная  Геркулес</t>
  </si>
  <si>
    <t>Кофейный напиток с молоком ( 1 вариант)</t>
  </si>
  <si>
    <t>Сыр (порциями)</t>
  </si>
  <si>
    <t>Печенье сахарное</t>
  </si>
  <si>
    <t>морковь</t>
  </si>
  <si>
    <t>масло растительное</t>
  </si>
  <si>
    <t>Суп картофельный с клецками</t>
  </si>
  <si>
    <t>картофель</t>
  </si>
  <si>
    <t>лук репчатый</t>
  </si>
  <si>
    <t>мука пшеничная</t>
  </si>
  <si>
    <t>яйца</t>
  </si>
  <si>
    <t>хлеб пшеничный</t>
  </si>
  <si>
    <t>сухари панировочные</t>
  </si>
  <si>
    <t>Капуста тушеная</t>
  </si>
  <si>
    <t>капуста белокочанная</t>
  </si>
  <si>
    <t>томат-паста</t>
  </si>
  <si>
    <t>смесь сухофруктов</t>
  </si>
  <si>
    <t>Хлеб  формовой</t>
  </si>
  <si>
    <t>крупа рисовая</t>
  </si>
  <si>
    <t>Какао с молоком ( 1 вариант)</t>
  </si>
  <si>
    <t>какао-порошок</t>
  </si>
  <si>
    <t>Банан</t>
  </si>
  <si>
    <t>свекла</t>
  </si>
  <si>
    <t>Борщ с капустой и картофелем</t>
  </si>
  <si>
    <t>сметана</t>
  </si>
  <si>
    <t>макаронные изделия</t>
  </si>
  <si>
    <t>Каша пшенная молочная жидкая</t>
  </si>
  <si>
    <t>крупа пшено</t>
  </si>
  <si>
    <t xml:space="preserve">сахар </t>
  </si>
  <si>
    <t xml:space="preserve">кофейный напиток </t>
  </si>
  <si>
    <t>Апельсин</t>
  </si>
  <si>
    <t>Свекольник</t>
  </si>
  <si>
    <t>Картофельное пюре</t>
  </si>
  <si>
    <t>Ряженка</t>
  </si>
  <si>
    <t>яблоки</t>
  </si>
  <si>
    <t>крупа гречневая продел</t>
  </si>
  <si>
    <t>чернослив</t>
  </si>
  <si>
    <t>крупа манная</t>
  </si>
  <si>
    <t>Каша манная молочная жидкая</t>
  </si>
  <si>
    <t>П.109</t>
  </si>
  <si>
    <t>6.1.3.5.4</t>
  </si>
  <si>
    <t>П.286</t>
  </si>
  <si>
    <t>П.366</t>
  </si>
  <si>
    <t>11.1.1.5</t>
  </si>
  <si>
    <t>6.1.3.2</t>
  </si>
  <si>
    <t>П.9</t>
  </si>
  <si>
    <t>Мог.299</t>
  </si>
  <si>
    <t>Москва 122</t>
  </si>
  <si>
    <t>6.3.5.3</t>
  </si>
  <si>
    <t>Запеканка из творога</t>
  </si>
  <si>
    <t>творог</t>
  </si>
  <si>
    <t>П.294</t>
  </si>
  <si>
    <t>Чай с лимоном</t>
  </si>
  <si>
    <t>Компот из сухофруктов</t>
  </si>
  <si>
    <t>9.1.4.1</t>
  </si>
  <si>
    <t>Булочка дорожная</t>
  </si>
  <si>
    <t>дрожжи</t>
  </si>
  <si>
    <t>Макаронные изделия отварные</t>
  </si>
  <si>
    <t>Чай с сахаром</t>
  </si>
  <si>
    <t>П.180</t>
  </si>
  <si>
    <t>У.203</t>
  </si>
  <si>
    <t>П.299</t>
  </si>
  <si>
    <t>П.313</t>
  </si>
  <si>
    <t>1.2.2.7</t>
  </si>
  <si>
    <t>П.269</t>
  </si>
  <si>
    <t>соус сметанный</t>
  </si>
  <si>
    <t>Мог.315</t>
  </si>
  <si>
    <t>У.187</t>
  </si>
  <si>
    <t>9.1.5.2</t>
  </si>
  <si>
    <t>У.65</t>
  </si>
  <si>
    <t>Вареники ленивые</t>
  </si>
  <si>
    <t>11.1.1.11</t>
  </si>
  <si>
    <t>Мог.29</t>
  </si>
  <si>
    <t>П.182</t>
  </si>
  <si>
    <t>Мос.124</t>
  </si>
  <si>
    <t>У.215</t>
  </si>
  <si>
    <t>Суп-лапша домашняя</t>
  </si>
  <si>
    <t>курица</t>
  </si>
  <si>
    <t>У.183</t>
  </si>
  <si>
    <t>У.63</t>
  </si>
  <si>
    <t>П.215</t>
  </si>
  <si>
    <t>П.162</t>
  </si>
  <si>
    <t>У.137</t>
  </si>
  <si>
    <t>П.272</t>
  </si>
  <si>
    <t>Мог.101</t>
  </si>
  <si>
    <t>Суп картофельный с мясными фрикадельками</t>
  </si>
  <si>
    <t>У.43</t>
  </si>
  <si>
    <t>П.48</t>
  </si>
  <si>
    <t>говядина (котлетное мясо нетто 24 гр)</t>
  </si>
  <si>
    <t>Каша молочная "Дружба"</t>
  </si>
  <si>
    <t>У.189</t>
  </si>
  <si>
    <t>Мог.55</t>
  </si>
  <si>
    <t>Щи из свежей капусты с картофелем</t>
  </si>
  <si>
    <t>У.50</t>
  </si>
  <si>
    <t>Бефстроганов из отварной говядины</t>
  </si>
  <si>
    <t>П.263</t>
  </si>
  <si>
    <t>хлеб  пшеничный</t>
  </si>
  <si>
    <t>Соус томатный</t>
  </si>
  <si>
    <t>яйцо</t>
  </si>
  <si>
    <t>Мог.34</t>
  </si>
  <si>
    <t>Молоко кипяченое</t>
  </si>
  <si>
    <t>П.288</t>
  </si>
  <si>
    <t>П.1</t>
  </si>
  <si>
    <t>капуста квашенная</t>
  </si>
  <si>
    <t>Масло сливочное (порциями)</t>
  </si>
  <si>
    <t>П.365</t>
  </si>
  <si>
    <t>Яблоко</t>
  </si>
  <si>
    <t>П.92</t>
  </si>
  <si>
    <t>Напиток из плодов шиповника</t>
  </si>
  <si>
    <t>Мог.417</t>
  </si>
  <si>
    <t>плоды шиповника сушеные</t>
  </si>
  <si>
    <t>Рассольник ленинградский</t>
  </si>
  <si>
    <t>У.51</t>
  </si>
  <si>
    <t>огурцы соленые</t>
  </si>
  <si>
    <t>Запеканка картофельная с отварным мясом</t>
  </si>
  <si>
    <t>М.95</t>
  </si>
  <si>
    <t>У.62</t>
  </si>
  <si>
    <t>П.209</t>
  </si>
  <si>
    <t>куры потрошенные</t>
  </si>
  <si>
    <t>мука</t>
  </si>
  <si>
    <t>Мог.21</t>
  </si>
  <si>
    <t>капуста</t>
  </si>
  <si>
    <t>Рыба, запеченная в омлете</t>
  </si>
  <si>
    <t>П.166</t>
  </si>
  <si>
    <t>минтай с/м (нетто 62 гр.)</t>
  </si>
  <si>
    <t>Суфле творожное</t>
  </si>
  <si>
    <t>Москва 82</t>
  </si>
  <si>
    <t>Яйца вареные</t>
  </si>
  <si>
    <t>Мог.227</t>
  </si>
  <si>
    <t>Напиток "Снежок"2,5%</t>
  </si>
  <si>
    <t>Груша</t>
  </si>
  <si>
    <t xml:space="preserve">Суп картофельный </t>
  </si>
  <si>
    <t>Мог.83</t>
  </si>
  <si>
    <t>клецки</t>
  </si>
  <si>
    <t>груша</t>
  </si>
  <si>
    <t>Булочка молочная</t>
  </si>
  <si>
    <t>П.314</t>
  </si>
  <si>
    <t>1 шт.</t>
  </si>
  <si>
    <t>1 шт</t>
  </si>
  <si>
    <t>чай заварка</t>
  </si>
  <si>
    <t>лимон</t>
  </si>
  <si>
    <t>Картофель отварной</t>
  </si>
  <si>
    <t>П.239</t>
  </si>
  <si>
    <t>Компот из свежих фруктов</t>
  </si>
  <si>
    <t>Суп картофельный с рыбными фрикадельками</t>
  </si>
  <si>
    <t>П.49</t>
  </si>
  <si>
    <t>Фрикадельки:</t>
  </si>
  <si>
    <t>вода</t>
  </si>
  <si>
    <t>Суп молочный с крупой</t>
  </si>
  <si>
    <t>Фарш для фрикаделик:</t>
  </si>
  <si>
    <t>Шницель рубленный ( выход с маслом)</t>
  </si>
  <si>
    <t xml:space="preserve">говядина (котлетное мясо) </t>
  </si>
  <si>
    <t>сухари</t>
  </si>
  <si>
    <t>П.251</t>
  </si>
  <si>
    <t>Соус молочный ( 1 вариант)</t>
  </si>
  <si>
    <t>П.256</t>
  </si>
  <si>
    <t>Каша рисовая молочная жидкая</t>
  </si>
  <si>
    <t>У.186</t>
  </si>
  <si>
    <t>томатное пюре</t>
  </si>
  <si>
    <t>Мог.63</t>
  </si>
  <si>
    <t>Гуляш из говядины (выход с соусом)</t>
  </si>
  <si>
    <t xml:space="preserve">говядина 1 категории </t>
  </si>
  <si>
    <t>чай -заварка</t>
  </si>
  <si>
    <t>Мог.354</t>
  </si>
  <si>
    <t>томатное поре</t>
  </si>
  <si>
    <t>Мог.386</t>
  </si>
  <si>
    <t>Соус сметанный с томатом</t>
  </si>
  <si>
    <t>Мог.373</t>
  </si>
  <si>
    <t>Биточки рыбные  (выход с маслом)</t>
  </si>
  <si>
    <t>П.161</t>
  </si>
  <si>
    <t>минтай</t>
  </si>
  <si>
    <t>Каша гречневая молочная вязкая</t>
  </si>
  <si>
    <t>У.174</t>
  </si>
  <si>
    <t>Рагу из овощей (выход с маслом)</t>
  </si>
  <si>
    <t>Котлеты рыбные любительские ( с маслом)</t>
  </si>
  <si>
    <t xml:space="preserve">минтай </t>
  </si>
  <si>
    <t>Суфле из кур (выход с маслом)</t>
  </si>
  <si>
    <t>Котлета рубленная (выход с маслом)</t>
  </si>
  <si>
    <t>У.214</t>
  </si>
  <si>
    <t>молоко сгущенное</t>
  </si>
  <si>
    <t>говядина 1 категории</t>
  </si>
  <si>
    <t>У.88</t>
  </si>
  <si>
    <t>Тефтели рыбные (выход с соусом)</t>
  </si>
  <si>
    <t>П.174</t>
  </si>
  <si>
    <t>Рыба,запеченная с картофелем по-русски</t>
  </si>
  <si>
    <t xml:space="preserve">минтай  </t>
  </si>
  <si>
    <t>П.169</t>
  </si>
  <si>
    <t>соус белый на рыбном бульоне</t>
  </si>
  <si>
    <t>Суп крестьянский с рисовой крупой</t>
  </si>
  <si>
    <t>Запеканка капустная с говядиной (выход с маслом)</t>
  </si>
  <si>
    <t>П.46</t>
  </si>
  <si>
    <t>П.</t>
  </si>
  <si>
    <t>картофель отварной</t>
  </si>
  <si>
    <t>Салат из сежих огурцов  новый урожай до 01.10</t>
  </si>
  <si>
    <t>Мог.13</t>
  </si>
  <si>
    <t>огуцы свежие</t>
  </si>
  <si>
    <t xml:space="preserve">масло растительное </t>
  </si>
  <si>
    <t>Салат из моркови с 01.10 до 01.03</t>
  </si>
  <si>
    <t>Винегрет овощной с 01.03 до нового урожая</t>
  </si>
  <si>
    <t>салат из сежих помидоров с луком новый урожай до 01.10</t>
  </si>
  <si>
    <t>Мог.14</t>
  </si>
  <si>
    <t>помидоры свежие</t>
  </si>
  <si>
    <t>Салат из квашенной капусты с 01.03 до нового урожая</t>
  </si>
  <si>
    <t>У.9</t>
  </si>
  <si>
    <t>Салат из моркови  с яблоками новый урожай  до 01.03</t>
  </si>
  <si>
    <t>Мог. 41</t>
  </si>
  <si>
    <t xml:space="preserve"> салат из свеклы с соленым огурцом с 01.03. до нового урожая</t>
  </si>
  <si>
    <t>П.26</t>
  </si>
  <si>
    <t>огуцы соленые</t>
  </si>
  <si>
    <t>Икра морковная  с 01.03 до нового урожая</t>
  </si>
  <si>
    <t>Икра морковная с 01.10 до 01.03</t>
  </si>
  <si>
    <t>салат из картофеля с зеленым горошком новый урожай до 01.10</t>
  </si>
  <si>
    <t>Мог.26</t>
  </si>
  <si>
    <t>морковь горошек зеленый консервированный</t>
  </si>
  <si>
    <t>лук зеленый</t>
  </si>
  <si>
    <t>огурец свежий</t>
  </si>
  <si>
    <t xml:space="preserve">свекла </t>
  </si>
  <si>
    <t>соус белый основной</t>
  </si>
  <si>
    <t xml:space="preserve">29 гр </t>
  </si>
  <si>
    <t>Свекла тушеная (выход с соусом)</t>
  </si>
  <si>
    <t>У.142</t>
  </si>
  <si>
    <t>бульон</t>
  </si>
  <si>
    <t>Котлеты припущенные (выход с маслом)</t>
  </si>
  <si>
    <t>Салат из свеклы с 01.03 до нового урожая</t>
  </si>
  <si>
    <t>Салат из белокочанной капусты новый урожай до 01.03</t>
  </si>
  <si>
    <t>16гр</t>
  </si>
  <si>
    <t>18,4гр</t>
  </si>
  <si>
    <t>*</t>
  </si>
  <si>
    <t>Голубцы ленивые (выход с соусом)</t>
  </si>
  <si>
    <t>П.253</t>
  </si>
  <si>
    <t>10.1.1.</t>
  </si>
  <si>
    <t>Салат из белокочанной капусты  с морковьюс 01.10 до 01.03</t>
  </si>
  <si>
    <t>Салат картофельный с соленым огурцами с 01.03 до нового урожая</t>
  </si>
  <si>
    <t>П.32</t>
  </si>
  <si>
    <t>6.1.3.2.15</t>
  </si>
  <si>
    <t>Нектар фруктовый в ассортименте</t>
  </si>
  <si>
    <t>Компот из апельсинов с яблоками</t>
  </si>
  <si>
    <t>апельсин</t>
  </si>
  <si>
    <t>Салат из моркови с курагой</t>
  </si>
  <si>
    <t>курага</t>
  </si>
  <si>
    <t>Свекла, тушеная в молочном  соусе (вместе с соусом)</t>
  </si>
  <si>
    <t>салат из свежих помидоров с луком новый урожай до 01.10</t>
  </si>
  <si>
    <t>Салат луковый с 1.03 до 1.03 (круглогодично)</t>
  </si>
  <si>
    <t>132,4/17,6</t>
  </si>
  <si>
    <t>150/4</t>
  </si>
  <si>
    <t>Салат из свеклы с черносливом с 01.03 до 01.03 (круглогодично)</t>
  </si>
  <si>
    <t>Салат из свеклы с 01.03 до 01.03  (круглогодично)</t>
  </si>
  <si>
    <t>Мог.43</t>
  </si>
  <si>
    <t>131,6/18,4</t>
  </si>
  <si>
    <t>130/3,2</t>
  </si>
  <si>
    <t>134/16</t>
  </si>
  <si>
    <t>П.278</t>
  </si>
  <si>
    <t>У.227</t>
  </si>
  <si>
    <t>Салат из белокочанной капусты с морковью с 01.10 до 01.03</t>
  </si>
  <si>
    <t>26.22</t>
  </si>
  <si>
    <t>26,22</t>
  </si>
  <si>
    <t>20 гр</t>
  </si>
  <si>
    <t>18гр</t>
  </si>
  <si>
    <t>6,,8</t>
  </si>
  <si>
    <t xml:space="preserve">       32.5</t>
  </si>
  <si>
    <t>35/25</t>
  </si>
  <si>
    <t>49,9гр</t>
  </si>
  <si>
    <t>Молоко 2</t>
  </si>
  <si>
    <t>Молоко 1</t>
  </si>
  <si>
    <t>Сыр</t>
  </si>
  <si>
    <t>Норма факт</t>
  </si>
  <si>
    <t>Ясли факт</t>
  </si>
  <si>
    <t>Яйцо</t>
  </si>
  <si>
    <t>Сметана</t>
  </si>
  <si>
    <t>Творог</t>
  </si>
  <si>
    <t>Птица (куры)</t>
  </si>
  <si>
    <t>Рыба минтай</t>
  </si>
  <si>
    <t>Фрукты</t>
  </si>
  <si>
    <t>Сухофрукты</t>
  </si>
  <si>
    <t xml:space="preserve">Соки фруктовые </t>
  </si>
  <si>
    <t>Хлеб ржаной</t>
  </si>
  <si>
    <t>Хлеб пшеничный</t>
  </si>
  <si>
    <t>Крупы, бобовые</t>
  </si>
  <si>
    <t>Макаронные изделия</t>
  </si>
  <si>
    <t>Мука пшеничная</t>
  </si>
  <si>
    <t>Масло сливочное</t>
  </si>
  <si>
    <t>Масло растительное</t>
  </si>
  <si>
    <t>Чай</t>
  </si>
  <si>
    <t>Кофейный напиток</t>
  </si>
  <si>
    <t>Соль</t>
  </si>
  <si>
    <t>Дрожжи</t>
  </si>
  <si>
    <t>21</t>
  </si>
  <si>
    <t>Картофель</t>
  </si>
  <si>
    <t>Овощи,консер-ные 1</t>
  </si>
  <si>
    <t>114/3,7</t>
  </si>
  <si>
    <t>14,4</t>
  </si>
  <si>
    <t>180/7,2</t>
  </si>
  <si>
    <t>150/18,6</t>
  </si>
  <si>
    <t>180/6</t>
  </si>
  <si>
    <t>АНАЛИЗ ПИТАНИЯ</t>
  </si>
  <si>
    <t>Норма СанПиН</t>
  </si>
  <si>
    <t>Разница</t>
  </si>
  <si>
    <t>Молоко</t>
  </si>
  <si>
    <t>Овощи ,консер-ные 2</t>
  </si>
  <si>
    <t>Кондитерские изделия</t>
  </si>
  <si>
    <t>Какао-порошок</t>
  </si>
  <si>
    <t>Овощи</t>
  </si>
  <si>
    <t xml:space="preserve">Сахар </t>
  </si>
  <si>
    <t>Мясо1-ой кат.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</si>
</sst>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55" applyNumberFormat="1" applyFont="1" applyBorder="1" applyAlignment="1">
      <alignment/>
    </xf>
    <xf numFmtId="176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176" fontId="0" fillId="36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36" borderId="0" xfId="0" applyNumberFormat="1" applyFill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6" fillId="0" borderId="15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75" zoomScaleSheetLayoutView="75" zoomScalePageLayoutView="0" workbookViewId="0" topLeftCell="A1">
      <pane ySplit="5" topLeftCell="A39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7" width="9.140625" style="1" customWidth="1"/>
    <col min="8" max="8" width="10.8515625" style="27" customWidth="1"/>
    <col min="9" max="12" width="9.140625" style="1" customWidth="1"/>
    <col min="13" max="13" width="11.7109375" style="1" customWidth="1"/>
    <col min="14" max="14" width="13.28125" style="1" customWidth="1"/>
    <col min="15" max="16384" width="9.140625" style="1" customWidth="1"/>
  </cols>
  <sheetData>
    <row r="1" spans="1:2" ht="15">
      <c r="A1" s="1" t="s">
        <v>0</v>
      </c>
      <c r="B1" s="1" t="s">
        <v>1</v>
      </c>
    </row>
    <row r="2" spans="1:3" ht="15">
      <c r="A2" s="1" t="s">
        <v>2</v>
      </c>
      <c r="B2" s="73" t="s">
        <v>3</v>
      </c>
      <c r="C2" s="73"/>
    </row>
    <row r="3" ht="15">
      <c r="A3" s="1" t="s">
        <v>4</v>
      </c>
    </row>
    <row r="4" spans="1:16" ht="21" customHeight="1">
      <c r="A4" s="79" t="s">
        <v>5</v>
      </c>
      <c r="B4" s="80"/>
      <c r="C4" s="80"/>
      <c r="D4" s="80"/>
      <c r="E4" s="80"/>
      <c r="F4" s="81"/>
      <c r="G4" s="85" t="s">
        <v>6</v>
      </c>
      <c r="H4" s="87" t="s">
        <v>7</v>
      </c>
      <c r="I4" s="74" t="s">
        <v>11</v>
      </c>
      <c r="J4" s="75"/>
      <c r="K4" s="76"/>
      <c r="L4" s="77" t="s">
        <v>12</v>
      </c>
      <c r="M4" s="89" t="s">
        <v>13</v>
      </c>
      <c r="N4" s="89" t="s">
        <v>14</v>
      </c>
      <c r="P4" s="2"/>
    </row>
    <row r="5" spans="1:16" ht="26.25" customHeight="1">
      <c r="A5" s="82"/>
      <c r="B5" s="83"/>
      <c r="C5" s="83"/>
      <c r="D5" s="83"/>
      <c r="E5" s="83"/>
      <c r="F5" s="84"/>
      <c r="G5" s="86"/>
      <c r="H5" s="88"/>
      <c r="I5" s="6" t="s">
        <v>8</v>
      </c>
      <c r="J5" s="6" t="s">
        <v>9</v>
      </c>
      <c r="K5" s="6" t="s">
        <v>10</v>
      </c>
      <c r="L5" s="78"/>
      <c r="M5" s="90"/>
      <c r="N5" s="90"/>
      <c r="O5" s="2"/>
      <c r="P5" s="2"/>
    </row>
    <row r="6" spans="1:14" ht="15">
      <c r="A6" s="70" t="s">
        <v>15</v>
      </c>
      <c r="B6" s="71"/>
      <c r="C6" s="71"/>
      <c r="D6" s="71"/>
      <c r="E6" s="71"/>
      <c r="F6" s="72"/>
      <c r="G6" s="3"/>
      <c r="H6" s="28"/>
      <c r="I6" s="3"/>
      <c r="J6" s="3"/>
      <c r="K6" s="3"/>
      <c r="L6" s="24"/>
      <c r="M6" s="3"/>
      <c r="N6" s="3"/>
    </row>
    <row r="7" spans="1:15" ht="15">
      <c r="A7" s="60" t="s">
        <v>177</v>
      </c>
      <c r="B7" s="61"/>
      <c r="C7" s="61"/>
      <c r="D7" s="61"/>
      <c r="E7" s="61"/>
      <c r="F7" s="62"/>
      <c r="G7" s="17"/>
      <c r="H7" s="29">
        <v>150</v>
      </c>
      <c r="I7" s="8">
        <v>3.61</v>
      </c>
      <c r="J7" s="8">
        <v>3.8</v>
      </c>
      <c r="K7" s="8">
        <v>12.62</v>
      </c>
      <c r="L7" s="21">
        <v>99.3</v>
      </c>
      <c r="M7" s="8">
        <v>0.68</v>
      </c>
      <c r="N7" s="8" t="s">
        <v>113</v>
      </c>
      <c r="O7" s="1" t="s">
        <v>256</v>
      </c>
    </row>
    <row r="8" spans="1:17" ht="15">
      <c r="A8" s="57" t="s">
        <v>19</v>
      </c>
      <c r="B8" s="58"/>
      <c r="C8" s="58"/>
      <c r="D8" s="58"/>
      <c r="E8" s="58"/>
      <c r="F8" s="59"/>
      <c r="G8" s="4">
        <v>105</v>
      </c>
      <c r="H8" s="30"/>
      <c r="I8" s="4"/>
      <c r="J8" s="4"/>
      <c r="K8" s="4"/>
      <c r="L8" s="18"/>
      <c r="M8" s="4"/>
      <c r="N8" s="4"/>
      <c r="Q8" s="5"/>
    </row>
    <row r="9" spans="1:14" ht="15">
      <c r="A9" s="57" t="s">
        <v>57</v>
      </c>
      <c r="B9" s="58"/>
      <c r="C9" s="58"/>
      <c r="D9" s="58"/>
      <c r="E9" s="58"/>
      <c r="F9" s="59"/>
      <c r="G9" s="4">
        <v>1.2</v>
      </c>
      <c r="H9" s="30"/>
      <c r="I9" s="4"/>
      <c r="J9" s="4"/>
      <c r="K9" s="4"/>
      <c r="L9" s="18"/>
      <c r="M9" s="4"/>
      <c r="N9" s="4"/>
    </row>
    <row r="10" spans="1:14" ht="15">
      <c r="A10" s="57" t="s">
        <v>20</v>
      </c>
      <c r="B10" s="58"/>
      <c r="C10" s="58"/>
      <c r="D10" s="58"/>
      <c r="E10" s="58"/>
      <c r="F10" s="59"/>
      <c r="G10" s="4">
        <v>1.5</v>
      </c>
      <c r="H10" s="30"/>
      <c r="I10" s="4"/>
      <c r="J10" s="4"/>
      <c r="K10" s="4"/>
      <c r="L10" s="18"/>
      <c r="M10" s="4"/>
      <c r="N10" s="4"/>
    </row>
    <row r="11" spans="1:14" ht="15">
      <c r="A11" s="57" t="s">
        <v>47</v>
      </c>
      <c r="B11" s="58"/>
      <c r="C11" s="58"/>
      <c r="D11" s="58"/>
      <c r="E11" s="58"/>
      <c r="F11" s="59"/>
      <c r="G11" s="4">
        <v>9</v>
      </c>
      <c r="H11" s="30"/>
      <c r="I11" s="4"/>
      <c r="J11" s="4"/>
      <c r="K11" s="4"/>
      <c r="L11" s="18"/>
      <c r="M11" s="4"/>
      <c r="N11" s="4"/>
    </row>
    <row r="12" spans="1:15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  <c r="O12" s="1" t="s">
        <v>256</v>
      </c>
    </row>
    <row r="13" spans="1:14" ht="15">
      <c r="A13" s="60" t="s">
        <v>31</v>
      </c>
      <c r="B13" s="61"/>
      <c r="C13" s="61"/>
      <c r="D13" s="61"/>
      <c r="E13" s="61"/>
      <c r="F13" s="62"/>
      <c r="G13" s="4"/>
      <c r="H13" s="29">
        <v>8</v>
      </c>
      <c r="I13" s="8">
        <v>2.05</v>
      </c>
      <c r="J13" s="8">
        <v>2.09</v>
      </c>
      <c r="K13" s="8">
        <v>0</v>
      </c>
      <c r="L13" s="21">
        <v>27.44</v>
      </c>
      <c r="M13" s="8">
        <v>0.06</v>
      </c>
      <c r="N13" s="8" t="s">
        <v>71</v>
      </c>
    </row>
    <row r="14" spans="1:15" ht="15">
      <c r="A14" s="60" t="s">
        <v>30</v>
      </c>
      <c r="B14" s="61"/>
      <c r="C14" s="61"/>
      <c r="D14" s="61"/>
      <c r="E14" s="61"/>
      <c r="F14" s="62"/>
      <c r="G14" s="4"/>
      <c r="H14" s="29">
        <v>150</v>
      </c>
      <c r="I14" s="8">
        <v>2.09</v>
      </c>
      <c r="J14" s="8">
        <v>2.39</v>
      </c>
      <c r="K14" s="8">
        <v>14.78</v>
      </c>
      <c r="L14" s="21">
        <v>89.01</v>
      </c>
      <c r="M14" s="8">
        <v>0.75</v>
      </c>
      <c r="N14" s="8" t="s">
        <v>70</v>
      </c>
      <c r="O14" s="1" t="s">
        <v>256</v>
      </c>
    </row>
    <row r="15" spans="1:14" ht="15">
      <c r="A15" s="57" t="s">
        <v>58</v>
      </c>
      <c r="B15" s="58"/>
      <c r="C15" s="58"/>
      <c r="D15" s="58"/>
      <c r="E15" s="58"/>
      <c r="F15" s="59"/>
      <c r="G15" s="4">
        <v>1.5</v>
      </c>
      <c r="H15" s="29"/>
      <c r="I15" s="8"/>
      <c r="J15" s="8"/>
      <c r="K15" s="8"/>
      <c r="L15" s="21"/>
      <c r="M15" s="8"/>
      <c r="N15" s="8"/>
    </row>
    <row r="16" spans="1:14" ht="15">
      <c r="A16" s="57" t="s">
        <v>19</v>
      </c>
      <c r="B16" s="58"/>
      <c r="C16" s="58"/>
      <c r="D16" s="58"/>
      <c r="E16" s="58"/>
      <c r="F16" s="59"/>
      <c r="G16" s="4">
        <v>75</v>
      </c>
      <c r="H16" s="31"/>
      <c r="I16" s="8"/>
      <c r="J16" s="8"/>
      <c r="K16" s="8"/>
      <c r="L16" s="21"/>
      <c r="M16" s="8"/>
      <c r="N16" s="8"/>
    </row>
    <row r="17" spans="1:14" ht="15">
      <c r="A17" s="57" t="s">
        <v>57</v>
      </c>
      <c r="B17" s="58"/>
      <c r="C17" s="58"/>
      <c r="D17" s="58"/>
      <c r="E17" s="58"/>
      <c r="F17" s="59"/>
      <c r="G17" s="4">
        <v>11.2</v>
      </c>
      <c r="H17" s="31"/>
      <c r="I17" s="8"/>
      <c r="J17" s="8"/>
      <c r="K17" s="8"/>
      <c r="L17" s="21"/>
      <c r="M17" s="8"/>
      <c r="N17" s="8"/>
    </row>
    <row r="18" spans="1:15" ht="15">
      <c r="A18" s="60" t="s">
        <v>159</v>
      </c>
      <c r="B18" s="61"/>
      <c r="C18" s="61"/>
      <c r="D18" s="61"/>
      <c r="E18" s="61"/>
      <c r="F18" s="62"/>
      <c r="G18" s="4"/>
      <c r="H18" s="34">
        <v>126</v>
      </c>
      <c r="I18" s="8">
        <v>0.5</v>
      </c>
      <c r="J18" s="8">
        <v>0.37</v>
      </c>
      <c r="K18" s="8">
        <v>12.97</v>
      </c>
      <c r="L18" s="21">
        <v>57.96</v>
      </c>
      <c r="M18" s="8">
        <v>6.3</v>
      </c>
      <c r="N18" s="8" t="s">
        <v>194</v>
      </c>
      <c r="O18" s="1" t="s">
        <v>256</v>
      </c>
    </row>
    <row r="19" spans="1:14" ht="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5">
      <c r="A20" s="70" t="s">
        <v>16</v>
      </c>
      <c r="B20" s="71"/>
      <c r="C20" s="71"/>
      <c r="D20" s="71"/>
      <c r="E20" s="71"/>
      <c r="F20" s="72"/>
      <c r="G20" s="3"/>
      <c r="H20" s="28"/>
      <c r="I20" s="3"/>
      <c r="J20" s="3"/>
      <c r="K20" s="3"/>
      <c r="L20" s="24"/>
      <c r="M20" s="3"/>
      <c r="N20" s="3"/>
    </row>
    <row r="21" spans="1:15" ht="15">
      <c r="A21" s="60" t="s">
        <v>129</v>
      </c>
      <c r="B21" s="61"/>
      <c r="C21" s="61"/>
      <c r="D21" s="61"/>
      <c r="E21" s="61"/>
      <c r="F21" s="62"/>
      <c r="G21" s="4">
        <v>150</v>
      </c>
      <c r="H21" s="10">
        <v>150</v>
      </c>
      <c r="I21" s="8">
        <v>4.42</v>
      </c>
      <c r="J21" s="8">
        <v>4.78</v>
      </c>
      <c r="K21" s="8">
        <v>7</v>
      </c>
      <c r="L21" s="21">
        <v>87.98</v>
      </c>
      <c r="M21" s="8">
        <v>0.37</v>
      </c>
      <c r="N21" s="8" t="s">
        <v>130</v>
      </c>
      <c r="O21" s="1" t="s">
        <v>256</v>
      </c>
    </row>
    <row r="22" spans="1:14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5">
      <c r="A23" s="70" t="s">
        <v>17</v>
      </c>
      <c r="B23" s="71"/>
      <c r="C23" s="71"/>
      <c r="D23" s="71"/>
      <c r="E23" s="71"/>
      <c r="F23" s="72"/>
      <c r="G23" s="3"/>
      <c r="H23" s="28"/>
      <c r="I23" s="3"/>
      <c r="J23" s="3"/>
      <c r="K23" s="3"/>
      <c r="L23" s="24"/>
      <c r="M23" s="3"/>
      <c r="N23" s="3"/>
    </row>
    <row r="24" spans="1:15" ht="15">
      <c r="A24" s="60" t="s">
        <v>271</v>
      </c>
      <c r="B24" s="61"/>
      <c r="C24" s="61"/>
      <c r="D24" s="61"/>
      <c r="E24" s="61"/>
      <c r="F24" s="62"/>
      <c r="G24" s="4"/>
      <c r="H24" s="29">
        <v>30</v>
      </c>
      <c r="I24" s="8">
        <v>0.4</v>
      </c>
      <c r="J24" s="8">
        <v>2.7</v>
      </c>
      <c r="K24" s="8">
        <v>2.1</v>
      </c>
      <c r="L24" s="21">
        <v>34</v>
      </c>
      <c r="M24" s="8">
        <v>2.28</v>
      </c>
      <c r="N24" s="8" t="s">
        <v>115</v>
      </c>
      <c r="O24" s="1" t="s">
        <v>256</v>
      </c>
    </row>
    <row r="25" spans="1:14" ht="15">
      <c r="A25" s="57" t="s">
        <v>37</v>
      </c>
      <c r="B25" s="58"/>
      <c r="C25" s="58"/>
      <c r="D25" s="58"/>
      <c r="E25" s="58"/>
      <c r="F25" s="59"/>
      <c r="G25" s="4">
        <v>28</v>
      </c>
      <c r="H25" s="29"/>
      <c r="I25" s="8"/>
      <c r="J25" s="8"/>
      <c r="K25" s="8"/>
      <c r="L25" s="21"/>
      <c r="M25" s="8"/>
      <c r="N25" s="4"/>
    </row>
    <row r="26" spans="1:14" ht="15">
      <c r="A26" s="57" t="s">
        <v>34</v>
      </c>
      <c r="B26" s="58"/>
      <c r="C26" s="58"/>
      <c r="D26" s="58"/>
      <c r="E26" s="58"/>
      <c r="F26" s="59"/>
      <c r="G26" s="4">
        <v>3</v>
      </c>
      <c r="H26" s="29"/>
      <c r="I26" s="8"/>
      <c r="J26" s="8"/>
      <c r="K26" s="8"/>
      <c r="L26" s="21"/>
      <c r="M26" s="8"/>
      <c r="N26" s="4"/>
    </row>
    <row r="27" spans="1:15" ht="15">
      <c r="A27" s="60" t="s">
        <v>114</v>
      </c>
      <c r="B27" s="61"/>
      <c r="C27" s="61"/>
      <c r="D27" s="61"/>
      <c r="E27" s="61"/>
      <c r="F27" s="62"/>
      <c r="G27" s="4"/>
      <c r="H27" s="29" t="s">
        <v>272</v>
      </c>
      <c r="I27" s="8">
        <v>5.13</v>
      </c>
      <c r="J27" s="8">
        <v>3.58</v>
      </c>
      <c r="K27" s="8">
        <v>10</v>
      </c>
      <c r="L27" s="21">
        <v>92.15</v>
      </c>
      <c r="M27" s="8"/>
      <c r="N27" s="8" t="s">
        <v>116</v>
      </c>
      <c r="O27" s="1" t="s">
        <v>256</v>
      </c>
    </row>
    <row r="28" spans="1:14" ht="15">
      <c r="A28" s="57" t="s">
        <v>36</v>
      </c>
      <c r="B28" s="58"/>
      <c r="C28" s="58"/>
      <c r="D28" s="58"/>
      <c r="E28" s="58"/>
      <c r="F28" s="59"/>
      <c r="G28" s="4">
        <v>53</v>
      </c>
      <c r="H28" s="29"/>
      <c r="I28" s="8"/>
      <c r="J28" s="8"/>
      <c r="K28" s="8"/>
      <c r="L28" s="21"/>
      <c r="M28" s="8"/>
      <c r="N28" s="4"/>
    </row>
    <row r="29" spans="1:14" ht="15">
      <c r="A29" s="57" t="s">
        <v>37</v>
      </c>
      <c r="B29" s="58"/>
      <c r="C29" s="58"/>
      <c r="D29" s="58"/>
      <c r="E29" s="58"/>
      <c r="F29" s="59"/>
      <c r="G29" s="4">
        <v>2.9</v>
      </c>
      <c r="H29" s="29"/>
      <c r="I29" s="8"/>
      <c r="J29" s="8"/>
      <c r="K29" s="8"/>
      <c r="L29" s="21"/>
      <c r="M29" s="8"/>
      <c r="N29" s="4"/>
    </row>
    <row r="30" spans="1:14" ht="15">
      <c r="A30" s="57" t="s">
        <v>33</v>
      </c>
      <c r="B30" s="58"/>
      <c r="C30" s="58"/>
      <c r="D30" s="58"/>
      <c r="E30" s="58"/>
      <c r="F30" s="59"/>
      <c r="G30" s="4">
        <v>5.3</v>
      </c>
      <c r="H30" s="29"/>
      <c r="I30" s="8"/>
      <c r="J30" s="8"/>
      <c r="K30" s="8"/>
      <c r="L30" s="21"/>
      <c r="M30" s="8"/>
      <c r="N30" s="4"/>
    </row>
    <row r="31" spans="1:14" ht="15">
      <c r="A31" s="57" t="s">
        <v>20</v>
      </c>
      <c r="B31" s="58"/>
      <c r="C31" s="58"/>
      <c r="D31" s="58"/>
      <c r="E31" s="58"/>
      <c r="F31" s="59"/>
      <c r="G31" s="4">
        <v>1.3</v>
      </c>
      <c r="H31" s="29"/>
      <c r="I31" s="8"/>
      <c r="J31" s="8"/>
      <c r="K31" s="8"/>
      <c r="L31" s="21"/>
      <c r="M31" s="8"/>
      <c r="N31" s="4"/>
    </row>
    <row r="32" spans="1:14" ht="15">
      <c r="A32" s="67" t="s">
        <v>178</v>
      </c>
      <c r="B32" s="68"/>
      <c r="C32" s="68"/>
      <c r="D32" s="68"/>
      <c r="E32" s="68"/>
      <c r="F32" s="69"/>
      <c r="G32" s="23" t="s">
        <v>285</v>
      </c>
      <c r="H32" s="29"/>
      <c r="I32" s="8"/>
      <c r="J32" s="8"/>
      <c r="K32" s="8"/>
      <c r="L32" s="21"/>
      <c r="M32" s="8"/>
      <c r="N32" s="4"/>
    </row>
    <row r="33" spans="1:14" ht="15">
      <c r="A33" s="57" t="s">
        <v>117</v>
      </c>
      <c r="B33" s="58"/>
      <c r="C33" s="58"/>
      <c r="D33" s="58"/>
      <c r="E33" s="58"/>
      <c r="F33" s="59"/>
      <c r="G33" s="4">
        <v>23.9</v>
      </c>
      <c r="H33" s="29"/>
      <c r="I33" s="8"/>
      <c r="J33" s="10"/>
      <c r="K33" s="8"/>
      <c r="L33" s="21"/>
      <c r="M33" s="8"/>
      <c r="N33" s="4"/>
    </row>
    <row r="34" spans="1:14" ht="15">
      <c r="A34" s="57" t="s">
        <v>37</v>
      </c>
      <c r="B34" s="58"/>
      <c r="C34" s="58"/>
      <c r="D34" s="58"/>
      <c r="E34" s="58"/>
      <c r="F34" s="59"/>
      <c r="G34" s="4">
        <v>2</v>
      </c>
      <c r="H34" s="29"/>
      <c r="I34" s="8"/>
      <c r="J34" s="8"/>
      <c r="K34" s="8"/>
      <c r="L34" s="21"/>
      <c r="M34" s="8"/>
      <c r="N34" s="4"/>
    </row>
    <row r="35" spans="1:14" ht="15">
      <c r="A35" s="57" t="s">
        <v>39</v>
      </c>
      <c r="B35" s="58"/>
      <c r="C35" s="58"/>
      <c r="D35" s="58"/>
      <c r="E35" s="58"/>
      <c r="F35" s="59"/>
      <c r="G35" s="4">
        <v>1.7</v>
      </c>
      <c r="H35" s="29"/>
      <c r="I35" s="8"/>
      <c r="J35" s="8"/>
      <c r="K35" s="8"/>
      <c r="L35" s="21"/>
      <c r="M35" s="8"/>
      <c r="N35" s="4"/>
    </row>
    <row r="36" spans="1:15" ht="15">
      <c r="A36" s="60" t="s">
        <v>179</v>
      </c>
      <c r="B36" s="61"/>
      <c r="C36" s="61"/>
      <c r="D36" s="61"/>
      <c r="E36" s="61"/>
      <c r="F36" s="62"/>
      <c r="G36" s="4"/>
      <c r="H36" s="29">
        <v>60</v>
      </c>
      <c r="I36" s="8">
        <v>9.32</v>
      </c>
      <c r="J36" s="8">
        <v>7.07</v>
      </c>
      <c r="K36" s="8">
        <v>9.64</v>
      </c>
      <c r="L36" s="21">
        <v>139</v>
      </c>
      <c r="M36" s="8">
        <v>0.09</v>
      </c>
      <c r="N36" s="8" t="s">
        <v>75</v>
      </c>
      <c r="O36" s="1" t="s">
        <v>256</v>
      </c>
    </row>
    <row r="37" spans="1:14" ht="15">
      <c r="A37" s="57" t="s">
        <v>180</v>
      </c>
      <c r="B37" s="58"/>
      <c r="C37" s="58"/>
      <c r="D37" s="58"/>
      <c r="E37" s="58"/>
      <c r="F37" s="59"/>
      <c r="G37" s="4">
        <v>40.6</v>
      </c>
      <c r="H37" s="30"/>
      <c r="I37" s="4"/>
      <c r="J37" s="4"/>
      <c r="K37" s="4"/>
      <c r="L37" s="18"/>
      <c r="M37" s="4"/>
      <c r="N37" s="4"/>
    </row>
    <row r="38" spans="1:14" ht="15">
      <c r="A38" s="57" t="s">
        <v>19</v>
      </c>
      <c r="B38" s="58"/>
      <c r="C38" s="58"/>
      <c r="D38" s="58"/>
      <c r="E38" s="58"/>
      <c r="F38" s="59"/>
      <c r="G38" s="4">
        <v>12.9</v>
      </c>
      <c r="H38" s="30"/>
      <c r="I38" s="4"/>
      <c r="J38" s="4"/>
      <c r="K38" s="4"/>
      <c r="L38" s="18"/>
      <c r="M38" s="4"/>
      <c r="N38" s="4"/>
    </row>
    <row r="39" spans="1:14" ht="15">
      <c r="A39" s="57" t="s">
        <v>40</v>
      </c>
      <c r="B39" s="58"/>
      <c r="C39" s="58"/>
      <c r="D39" s="58"/>
      <c r="E39" s="58"/>
      <c r="F39" s="59"/>
      <c r="G39" s="4">
        <v>10.1</v>
      </c>
      <c r="H39" s="30"/>
      <c r="I39" s="4"/>
      <c r="J39" s="4"/>
      <c r="K39" s="4"/>
      <c r="L39" s="18"/>
      <c r="M39" s="4"/>
      <c r="N39" s="4"/>
    </row>
    <row r="40" spans="1:14" ht="15">
      <c r="A40" s="57" t="s">
        <v>181</v>
      </c>
      <c r="B40" s="58"/>
      <c r="C40" s="58"/>
      <c r="D40" s="58"/>
      <c r="E40" s="58"/>
      <c r="F40" s="59"/>
      <c r="G40" s="4">
        <v>5.5</v>
      </c>
      <c r="H40" s="30"/>
      <c r="I40" s="4"/>
      <c r="J40" s="4"/>
      <c r="K40" s="4"/>
      <c r="L40" s="18"/>
      <c r="M40" s="4"/>
      <c r="N40" s="4"/>
    </row>
    <row r="41" spans="1:14" ht="15">
      <c r="A41" s="57" t="s">
        <v>20</v>
      </c>
      <c r="B41" s="58"/>
      <c r="C41" s="58"/>
      <c r="D41" s="58"/>
      <c r="E41" s="58"/>
      <c r="F41" s="59"/>
      <c r="G41" s="35">
        <v>8.3</v>
      </c>
      <c r="H41" s="30"/>
      <c r="I41" s="4"/>
      <c r="J41" s="4"/>
      <c r="K41" s="4"/>
      <c r="L41" s="18"/>
      <c r="M41" s="4"/>
      <c r="N41" s="4"/>
    </row>
    <row r="42" spans="1:15" ht="15">
      <c r="A42" s="60" t="s">
        <v>61</v>
      </c>
      <c r="B42" s="61"/>
      <c r="C42" s="61"/>
      <c r="D42" s="61"/>
      <c r="E42" s="61"/>
      <c r="F42" s="62"/>
      <c r="G42" s="4"/>
      <c r="H42" s="29">
        <v>120</v>
      </c>
      <c r="I42" s="8">
        <v>2.4</v>
      </c>
      <c r="J42" s="8">
        <v>3.7</v>
      </c>
      <c r="K42" s="8">
        <v>16.1</v>
      </c>
      <c r="L42" s="21">
        <v>109</v>
      </c>
      <c r="M42" s="8">
        <v>8.34</v>
      </c>
      <c r="N42" s="8" t="s">
        <v>111</v>
      </c>
      <c r="O42" s="1" t="s">
        <v>256</v>
      </c>
    </row>
    <row r="43" spans="1:14" ht="15">
      <c r="A43" s="57" t="s">
        <v>36</v>
      </c>
      <c r="B43" s="58"/>
      <c r="C43" s="58"/>
      <c r="D43" s="58"/>
      <c r="E43" s="58"/>
      <c r="F43" s="59"/>
      <c r="G43" s="4">
        <v>103</v>
      </c>
      <c r="H43" s="29"/>
      <c r="I43" s="8"/>
      <c r="J43" s="8"/>
      <c r="K43" s="8"/>
      <c r="L43" s="21"/>
      <c r="M43" s="8"/>
      <c r="N43" s="8"/>
    </row>
    <row r="44" spans="1:14" ht="15">
      <c r="A44" s="57" t="s">
        <v>19</v>
      </c>
      <c r="B44" s="58"/>
      <c r="C44" s="58"/>
      <c r="D44" s="58"/>
      <c r="E44" s="58"/>
      <c r="F44" s="59"/>
      <c r="G44" s="4">
        <v>18</v>
      </c>
      <c r="H44" s="29"/>
      <c r="I44" s="8"/>
      <c r="J44" s="8"/>
      <c r="K44" s="8"/>
      <c r="L44" s="21"/>
      <c r="M44" s="8"/>
      <c r="N44" s="8"/>
    </row>
    <row r="45" spans="1:14" ht="15">
      <c r="A45" s="57" t="s">
        <v>20</v>
      </c>
      <c r="B45" s="58"/>
      <c r="C45" s="58"/>
      <c r="D45" s="58"/>
      <c r="E45" s="58"/>
      <c r="F45" s="59"/>
      <c r="G45" s="4">
        <v>4.2</v>
      </c>
      <c r="H45" s="29"/>
      <c r="I45" s="8"/>
      <c r="J45" s="8"/>
      <c r="K45" s="8"/>
      <c r="L45" s="21"/>
      <c r="M45" s="8"/>
      <c r="N45" s="8"/>
    </row>
    <row r="46" spans="1:15" ht="15">
      <c r="A46" s="60" t="s">
        <v>82</v>
      </c>
      <c r="B46" s="61"/>
      <c r="C46" s="61"/>
      <c r="D46" s="61"/>
      <c r="E46" s="61"/>
      <c r="F46" s="62"/>
      <c r="G46" s="4"/>
      <c r="H46" s="29">
        <v>150</v>
      </c>
      <c r="I46" s="8">
        <v>0.78</v>
      </c>
      <c r="J46" s="8">
        <v>0</v>
      </c>
      <c r="K46" s="8">
        <v>20.22</v>
      </c>
      <c r="L46" s="21">
        <v>80.58</v>
      </c>
      <c r="M46" s="8">
        <v>0.6</v>
      </c>
      <c r="N46" s="8" t="s">
        <v>76</v>
      </c>
      <c r="O46" s="1" t="s">
        <v>256</v>
      </c>
    </row>
    <row r="47" spans="1:14" ht="15">
      <c r="A47" s="57" t="s">
        <v>45</v>
      </c>
      <c r="B47" s="58"/>
      <c r="C47" s="58"/>
      <c r="D47" s="58"/>
      <c r="E47" s="58"/>
      <c r="F47" s="59"/>
      <c r="G47" s="4">
        <v>15</v>
      </c>
      <c r="H47" s="29"/>
      <c r="I47" s="8"/>
      <c r="J47" s="8"/>
      <c r="K47" s="8"/>
      <c r="L47" s="21"/>
      <c r="M47" s="8"/>
      <c r="N47" s="4"/>
    </row>
    <row r="48" spans="1:14" ht="15">
      <c r="A48" s="57" t="s">
        <v>21</v>
      </c>
      <c r="B48" s="58"/>
      <c r="C48" s="58"/>
      <c r="D48" s="58"/>
      <c r="E48" s="58"/>
      <c r="F48" s="59"/>
      <c r="G48" s="4">
        <v>12</v>
      </c>
      <c r="H48" s="29"/>
      <c r="I48" s="8"/>
      <c r="J48" s="8"/>
      <c r="K48" s="8"/>
      <c r="L48" s="21"/>
      <c r="M48" s="8"/>
      <c r="N48" s="4"/>
    </row>
    <row r="49" spans="1:15" ht="15">
      <c r="A49" s="60" t="s">
        <v>46</v>
      </c>
      <c r="B49" s="61"/>
      <c r="C49" s="61"/>
      <c r="D49" s="61"/>
      <c r="E49" s="61"/>
      <c r="F49" s="62"/>
      <c r="G49" s="4"/>
      <c r="H49" s="29">
        <v>35</v>
      </c>
      <c r="I49" s="8">
        <v>2.31</v>
      </c>
      <c r="J49" s="8">
        <v>0.42</v>
      </c>
      <c r="K49" s="8">
        <v>11.69</v>
      </c>
      <c r="L49" s="21">
        <v>121.8</v>
      </c>
      <c r="M49" s="8">
        <v>0</v>
      </c>
      <c r="N49" s="8" t="s">
        <v>77</v>
      </c>
      <c r="O49" s="1" t="s">
        <v>256</v>
      </c>
    </row>
    <row r="50" spans="1:14" ht="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5">
      <c r="A51" s="64" t="s">
        <v>18</v>
      </c>
      <c r="B51" s="65"/>
      <c r="C51" s="65"/>
      <c r="D51" s="65"/>
      <c r="E51" s="65"/>
      <c r="F51" s="66"/>
      <c r="G51" s="3"/>
      <c r="H51" s="32"/>
      <c r="I51" s="3"/>
      <c r="J51" s="3"/>
      <c r="K51" s="3"/>
      <c r="L51" s="24"/>
      <c r="M51" s="3"/>
      <c r="N51" s="3"/>
    </row>
    <row r="52" spans="1:15" ht="15">
      <c r="A52" s="60" t="s">
        <v>156</v>
      </c>
      <c r="B52" s="61"/>
      <c r="C52" s="61"/>
      <c r="D52" s="61"/>
      <c r="E52" s="61"/>
      <c r="F52" s="62"/>
      <c r="G52" s="9"/>
      <c r="H52" s="29">
        <v>40</v>
      </c>
      <c r="I52" s="8">
        <v>5.08</v>
      </c>
      <c r="J52" s="8">
        <v>4.6</v>
      </c>
      <c r="K52" s="8">
        <v>0.28</v>
      </c>
      <c r="L52" s="21">
        <v>63</v>
      </c>
      <c r="M52" s="8">
        <v>0</v>
      </c>
      <c r="N52" s="8" t="s">
        <v>157</v>
      </c>
      <c r="O52" s="1" t="s">
        <v>256</v>
      </c>
    </row>
    <row r="53" spans="1:14" ht="15">
      <c r="A53" s="57"/>
      <c r="B53" s="58"/>
      <c r="C53" s="58"/>
      <c r="D53" s="58"/>
      <c r="E53" s="58"/>
      <c r="F53" s="59"/>
      <c r="G53" s="9" t="s">
        <v>167</v>
      </c>
      <c r="H53" s="30"/>
      <c r="I53" s="4"/>
      <c r="J53" s="4"/>
      <c r="K53" s="4"/>
      <c r="L53" s="18"/>
      <c r="M53" s="4"/>
      <c r="N53" s="4"/>
    </row>
    <row r="54" spans="1:15" ht="15">
      <c r="A54" s="60" t="s">
        <v>269</v>
      </c>
      <c r="B54" s="61"/>
      <c r="C54" s="61"/>
      <c r="D54" s="61"/>
      <c r="E54" s="61"/>
      <c r="F54" s="62"/>
      <c r="G54" s="4"/>
      <c r="H54" s="29">
        <v>130</v>
      </c>
      <c r="I54" s="8">
        <v>3.7</v>
      </c>
      <c r="J54" s="8">
        <v>6.26</v>
      </c>
      <c r="K54" s="8">
        <v>16.4</v>
      </c>
      <c r="L54" s="21">
        <v>132.1</v>
      </c>
      <c r="M54" s="8">
        <v>0</v>
      </c>
      <c r="N54" s="8" t="s">
        <v>182</v>
      </c>
      <c r="O54" s="1" t="s">
        <v>256</v>
      </c>
    </row>
    <row r="55" spans="1:14" ht="15">
      <c r="A55" s="57" t="s">
        <v>51</v>
      </c>
      <c r="B55" s="58"/>
      <c r="C55" s="58"/>
      <c r="D55" s="58"/>
      <c r="E55" s="58"/>
      <c r="F55" s="59"/>
      <c r="G55" s="4">
        <v>12.8</v>
      </c>
      <c r="H55" s="30"/>
      <c r="I55" s="4"/>
      <c r="J55" s="4"/>
      <c r="K55" s="4"/>
      <c r="L55" s="18"/>
      <c r="M55" s="4"/>
      <c r="N55" s="4"/>
    </row>
    <row r="56" spans="1:14" ht="15">
      <c r="A56" s="57" t="s">
        <v>20</v>
      </c>
      <c r="B56" s="58"/>
      <c r="C56" s="58"/>
      <c r="D56" s="58"/>
      <c r="E56" s="58"/>
      <c r="F56" s="59"/>
      <c r="G56" s="4">
        <v>4.5</v>
      </c>
      <c r="H56" s="30"/>
      <c r="I56" s="4"/>
      <c r="J56" s="4"/>
      <c r="K56" s="4"/>
      <c r="L56" s="18"/>
      <c r="M56" s="4"/>
      <c r="N56" s="4"/>
    </row>
    <row r="57" spans="1:15" ht="15">
      <c r="A57" s="57" t="s">
        <v>183</v>
      </c>
      <c r="B57" s="58"/>
      <c r="C57" s="58"/>
      <c r="D57" s="58"/>
      <c r="E57" s="58"/>
      <c r="F57" s="59"/>
      <c r="G57" s="4" t="s">
        <v>288</v>
      </c>
      <c r="H57" s="29">
        <v>32.5</v>
      </c>
      <c r="I57" s="8"/>
      <c r="J57" s="8"/>
      <c r="K57" s="8"/>
      <c r="L57" s="21"/>
      <c r="M57" s="8"/>
      <c r="N57" s="8" t="s">
        <v>184</v>
      </c>
      <c r="O57" s="1" t="s">
        <v>256</v>
      </c>
    </row>
    <row r="58" spans="1:14" ht="15">
      <c r="A58" s="57" t="s">
        <v>19</v>
      </c>
      <c r="B58" s="58"/>
      <c r="C58" s="58"/>
      <c r="D58" s="58"/>
      <c r="E58" s="58"/>
      <c r="F58" s="59"/>
      <c r="G58" s="4">
        <v>32.5</v>
      </c>
      <c r="H58" s="30"/>
      <c r="I58" s="4"/>
      <c r="J58" s="4"/>
      <c r="K58" s="4"/>
      <c r="L58" s="21"/>
      <c r="M58" s="4"/>
      <c r="N58" s="4"/>
    </row>
    <row r="59" spans="1:14" ht="15">
      <c r="A59" s="57" t="s">
        <v>20</v>
      </c>
      <c r="B59" s="58"/>
      <c r="C59" s="58"/>
      <c r="D59" s="58"/>
      <c r="E59" s="58"/>
      <c r="F59" s="59"/>
      <c r="G59" s="4">
        <v>1.5</v>
      </c>
      <c r="H59" s="29"/>
      <c r="I59" s="4"/>
      <c r="J59" s="4"/>
      <c r="K59" s="4"/>
      <c r="L59" s="21"/>
      <c r="M59" s="4"/>
      <c r="N59" s="4"/>
    </row>
    <row r="60" spans="1:14" ht="15">
      <c r="A60" s="57" t="s">
        <v>148</v>
      </c>
      <c r="B60" s="58"/>
      <c r="C60" s="58"/>
      <c r="D60" s="58"/>
      <c r="E60" s="58"/>
      <c r="F60" s="59"/>
      <c r="G60" s="4">
        <v>1.5</v>
      </c>
      <c r="H60" s="29"/>
      <c r="I60" s="4"/>
      <c r="J60" s="4"/>
      <c r="K60" s="4"/>
      <c r="L60" s="21"/>
      <c r="M60" s="4"/>
      <c r="N60" s="4"/>
    </row>
    <row r="61" spans="1:14" ht="15">
      <c r="A61" s="57" t="s">
        <v>21</v>
      </c>
      <c r="B61" s="58"/>
      <c r="C61" s="58"/>
      <c r="D61" s="58"/>
      <c r="E61" s="58"/>
      <c r="F61" s="59"/>
      <c r="G61" s="4">
        <v>0.34</v>
      </c>
      <c r="H61" s="29"/>
      <c r="I61" s="4"/>
      <c r="J61" s="4"/>
      <c r="K61" s="4"/>
      <c r="L61" s="21"/>
      <c r="M61" s="4"/>
      <c r="N61" s="4"/>
    </row>
    <row r="62" spans="1:15" ht="15">
      <c r="A62" s="60" t="s">
        <v>32</v>
      </c>
      <c r="B62" s="61"/>
      <c r="C62" s="61"/>
      <c r="D62" s="61"/>
      <c r="E62" s="61"/>
      <c r="F62" s="62"/>
      <c r="G62" s="4"/>
      <c r="H62" s="29">
        <v>20</v>
      </c>
      <c r="I62" s="8">
        <v>1.5</v>
      </c>
      <c r="J62" s="8">
        <v>1.96</v>
      </c>
      <c r="K62" s="8">
        <v>14.88</v>
      </c>
      <c r="L62" s="21">
        <v>83.4</v>
      </c>
      <c r="M62" s="8">
        <v>0</v>
      </c>
      <c r="N62" s="8" t="s">
        <v>263</v>
      </c>
      <c r="O62" s="1" t="s">
        <v>256</v>
      </c>
    </row>
    <row r="63" spans="1:15" ht="15">
      <c r="A63" s="60" t="s">
        <v>22</v>
      </c>
      <c r="B63" s="61"/>
      <c r="C63" s="61"/>
      <c r="D63" s="61"/>
      <c r="E63" s="61"/>
      <c r="F63" s="62"/>
      <c r="G63" s="4"/>
      <c r="H63" s="29">
        <v>40</v>
      </c>
      <c r="I63" s="8">
        <v>3.04</v>
      </c>
      <c r="J63" s="8">
        <v>1.2</v>
      </c>
      <c r="K63" s="8">
        <v>20</v>
      </c>
      <c r="L63" s="21">
        <v>104</v>
      </c>
      <c r="M63" s="8">
        <v>0</v>
      </c>
      <c r="N63" s="8" t="s">
        <v>69</v>
      </c>
      <c r="O63" s="1" t="s">
        <v>256</v>
      </c>
    </row>
    <row r="64" spans="1:15" ht="15">
      <c r="A64" s="60" t="s">
        <v>87</v>
      </c>
      <c r="B64" s="61"/>
      <c r="C64" s="61"/>
      <c r="D64" s="61"/>
      <c r="E64" s="61"/>
      <c r="F64" s="62"/>
      <c r="G64" s="9"/>
      <c r="H64" s="29">
        <v>150</v>
      </c>
      <c r="I64" s="8">
        <v>0</v>
      </c>
      <c r="J64" s="8">
        <v>0</v>
      </c>
      <c r="K64" s="8">
        <v>11.3</v>
      </c>
      <c r="L64" s="21">
        <v>45.12</v>
      </c>
      <c r="M64" s="8">
        <v>0</v>
      </c>
      <c r="N64" s="8" t="s">
        <v>90</v>
      </c>
      <c r="O64" s="1" t="s">
        <v>256</v>
      </c>
    </row>
    <row r="65" spans="1:14" ht="15">
      <c r="A65" s="57" t="s">
        <v>21</v>
      </c>
      <c r="B65" s="58"/>
      <c r="C65" s="58"/>
      <c r="D65" s="58"/>
      <c r="E65" s="58"/>
      <c r="F65" s="59"/>
      <c r="G65" s="9">
        <v>11.3</v>
      </c>
      <c r="H65" s="29"/>
      <c r="I65" s="8"/>
      <c r="J65" s="8"/>
      <c r="K65" s="8"/>
      <c r="L65" s="21"/>
      <c r="M65" s="8"/>
      <c r="N65" s="8"/>
    </row>
    <row r="66" spans="1:14" ht="15">
      <c r="A66" s="57" t="s">
        <v>168</v>
      </c>
      <c r="B66" s="58"/>
      <c r="C66" s="58"/>
      <c r="D66" s="58"/>
      <c r="E66" s="58"/>
      <c r="F66" s="59"/>
      <c r="G66" s="9">
        <v>37.5</v>
      </c>
      <c r="H66" s="29"/>
      <c r="I66" s="8"/>
      <c r="J66" s="8"/>
      <c r="K66" s="8"/>
      <c r="L66" s="21"/>
      <c r="M66" s="8"/>
      <c r="N66" s="8"/>
    </row>
  </sheetData>
  <sheetProtection/>
  <mergeCells count="69">
    <mergeCell ref="A57:F57"/>
    <mergeCell ref="A59:F59"/>
    <mergeCell ref="A60:F60"/>
    <mergeCell ref="A61:F61"/>
    <mergeCell ref="A63:F63"/>
    <mergeCell ref="A66:F66"/>
    <mergeCell ref="A58:F58"/>
    <mergeCell ref="A65:F65"/>
    <mergeCell ref="A64:F64"/>
    <mergeCell ref="A62:F62"/>
    <mergeCell ref="A45:F45"/>
    <mergeCell ref="A35:F35"/>
    <mergeCell ref="A36:F36"/>
    <mergeCell ref="A43:F43"/>
    <mergeCell ref="A44:F44"/>
    <mergeCell ref="A42:F42"/>
    <mergeCell ref="A40:F40"/>
    <mergeCell ref="A41:F41"/>
    <mergeCell ref="A38:F38"/>
    <mergeCell ref="H4:H5"/>
    <mergeCell ref="N4:N5"/>
    <mergeCell ref="A12:F12"/>
    <mergeCell ref="M4:M5"/>
    <mergeCell ref="A8:F8"/>
    <mergeCell ref="A9:F9"/>
    <mergeCell ref="A11:F11"/>
    <mergeCell ref="A6:F6"/>
    <mergeCell ref="A7:F7"/>
    <mergeCell ref="A10:F10"/>
    <mergeCell ref="A25:F25"/>
    <mergeCell ref="A24:F24"/>
    <mergeCell ref="A22:N22"/>
    <mergeCell ref="A23:F23"/>
    <mergeCell ref="A19:N19"/>
    <mergeCell ref="B2:C2"/>
    <mergeCell ref="I4:K4"/>
    <mergeCell ref="L4:L5"/>
    <mergeCell ref="A4:F5"/>
    <mergeCell ref="G4:G5"/>
    <mergeCell ref="A34:F34"/>
    <mergeCell ref="A15:F15"/>
    <mergeCell ref="A16:F16"/>
    <mergeCell ref="A13:F13"/>
    <mergeCell ref="A14:F14"/>
    <mergeCell ref="A21:F21"/>
    <mergeCell ref="A20:F20"/>
    <mergeCell ref="A26:F26"/>
    <mergeCell ref="A18:F18"/>
    <mergeCell ref="A17:F17"/>
    <mergeCell ref="A49:F49"/>
    <mergeCell ref="A27:F27"/>
    <mergeCell ref="A28:F28"/>
    <mergeCell ref="A29:F29"/>
    <mergeCell ref="A30:F30"/>
    <mergeCell ref="A31:F31"/>
    <mergeCell ref="A32:F32"/>
    <mergeCell ref="A33:F33"/>
    <mergeCell ref="A39:F39"/>
    <mergeCell ref="A37:F37"/>
    <mergeCell ref="A56:F56"/>
    <mergeCell ref="A54:F54"/>
    <mergeCell ref="A50:N50"/>
    <mergeCell ref="A51:F51"/>
    <mergeCell ref="A55:F55"/>
    <mergeCell ref="A46:F46"/>
    <mergeCell ref="A52:F52"/>
    <mergeCell ref="A53:F53"/>
    <mergeCell ref="A47:F47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SheetLayoutView="75" zoomScalePageLayoutView="0" workbookViewId="0" topLeftCell="A1">
      <selection activeCell="G44" sqref="G44"/>
    </sheetView>
  </sheetViews>
  <sheetFormatPr defaultColWidth="9.140625" defaultRowHeight="15"/>
  <cols>
    <col min="6" max="6" width="11.140625" style="0" customWidth="1"/>
    <col min="8" max="8" width="11.7109375" style="0" customWidth="1"/>
    <col min="13" max="13" width="11.7109375" style="0" customWidth="1"/>
    <col min="14" max="14" width="10.57421875" style="0" customWidth="1"/>
  </cols>
  <sheetData>
    <row r="1" spans="1:14" ht="15">
      <c r="A1" s="1" t="s">
        <v>0</v>
      </c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24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5" ht="15">
      <c r="A7" s="60" t="s">
        <v>55</v>
      </c>
      <c r="B7" s="61"/>
      <c r="C7" s="61"/>
      <c r="D7" s="61"/>
      <c r="E7" s="61"/>
      <c r="F7" s="62"/>
      <c r="G7" s="9"/>
      <c r="H7" s="10" t="s">
        <v>273</v>
      </c>
      <c r="I7" s="8">
        <v>5.6</v>
      </c>
      <c r="J7" s="8">
        <v>6.6</v>
      </c>
      <c r="K7" s="8">
        <v>26.4</v>
      </c>
      <c r="L7" s="21">
        <v>187</v>
      </c>
      <c r="M7" s="8">
        <v>0.4</v>
      </c>
      <c r="N7" s="8" t="s">
        <v>96</v>
      </c>
      <c r="O7" t="s">
        <v>256</v>
      </c>
    </row>
    <row r="8" spans="1:14" ht="15">
      <c r="A8" s="57" t="s">
        <v>56</v>
      </c>
      <c r="B8" s="58"/>
      <c r="C8" s="58"/>
      <c r="D8" s="58"/>
      <c r="E8" s="58"/>
      <c r="F8" s="59"/>
      <c r="G8" s="9">
        <v>30</v>
      </c>
      <c r="H8" s="10"/>
      <c r="I8" s="8"/>
      <c r="J8" s="8"/>
      <c r="K8" s="8"/>
      <c r="L8" s="21"/>
      <c r="M8" s="8"/>
      <c r="N8" s="8"/>
    </row>
    <row r="9" spans="1:14" ht="15">
      <c r="A9" s="91" t="s">
        <v>19</v>
      </c>
      <c r="B9" s="91"/>
      <c r="C9" s="91"/>
      <c r="D9" s="91"/>
      <c r="E9" s="91"/>
      <c r="F9" s="91"/>
      <c r="G9" s="9">
        <v>76</v>
      </c>
      <c r="H9" s="10"/>
      <c r="I9" s="8"/>
      <c r="J9" s="8"/>
      <c r="K9" s="8"/>
      <c r="L9" s="21"/>
      <c r="M9" s="8"/>
      <c r="N9" s="8"/>
    </row>
    <row r="10" spans="1:14" ht="15">
      <c r="A10" s="91" t="s">
        <v>57</v>
      </c>
      <c r="B10" s="91"/>
      <c r="C10" s="91"/>
      <c r="D10" s="91"/>
      <c r="E10" s="91"/>
      <c r="F10" s="91"/>
      <c r="G10" s="9">
        <v>4</v>
      </c>
      <c r="H10" s="10"/>
      <c r="I10" s="8"/>
      <c r="J10" s="8"/>
      <c r="K10" s="8"/>
      <c r="L10" s="21"/>
      <c r="M10" s="8"/>
      <c r="N10" s="8"/>
    </row>
    <row r="11" spans="1:14" ht="15">
      <c r="A11" s="91" t="s">
        <v>20</v>
      </c>
      <c r="B11" s="91"/>
      <c r="C11" s="91"/>
      <c r="D11" s="91"/>
      <c r="E11" s="91"/>
      <c r="F11" s="91"/>
      <c r="G11" s="9">
        <v>4</v>
      </c>
      <c r="H11" s="10"/>
      <c r="I11" s="8"/>
      <c r="J11" s="8"/>
      <c r="K11" s="8"/>
      <c r="L11" s="21"/>
      <c r="M11" s="8"/>
      <c r="N11" s="8"/>
    </row>
    <row r="12" spans="1:15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  <c r="O12" t="s">
        <v>256</v>
      </c>
    </row>
    <row r="13" spans="1:15" ht="15">
      <c r="A13" s="60" t="s">
        <v>48</v>
      </c>
      <c r="B13" s="61"/>
      <c r="C13" s="61"/>
      <c r="D13" s="61"/>
      <c r="E13" s="61"/>
      <c r="F13" s="62"/>
      <c r="G13" s="9"/>
      <c r="H13" s="10">
        <v>150</v>
      </c>
      <c r="I13" s="8">
        <v>2.82</v>
      </c>
      <c r="J13" s="8">
        <v>2.94</v>
      </c>
      <c r="K13" s="8">
        <v>19.46</v>
      </c>
      <c r="L13" s="21">
        <v>115.44</v>
      </c>
      <c r="M13" s="8">
        <v>0.6</v>
      </c>
      <c r="N13" s="8" t="s">
        <v>93</v>
      </c>
      <c r="O13" t="s">
        <v>256</v>
      </c>
    </row>
    <row r="14" spans="1:14" ht="15">
      <c r="A14" s="57" t="s">
        <v>49</v>
      </c>
      <c r="B14" s="58"/>
      <c r="C14" s="58"/>
      <c r="D14" s="58"/>
      <c r="E14" s="58"/>
      <c r="F14" s="59"/>
      <c r="G14" s="9">
        <v>2.2</v>
      </c>
      <c r="H14" s="10"/>
      <c r="I14" s="8"/>
      <c r="J14" s="8"/>
      <c r="K14" s="8"/>
      <c r="L14" s="21"/>
      <c r="M14" s="8"/>
      <c r="N14" s="8"/>
    </row>
    <row r="15" spans="1:14" ht="15">
      <c r="A15" s="57" t="s">
        <v>19</v>
      </c>
      <c r="B15" s="58"/>
      <c r="C15" s="58"/>
      <c r="D15" s="58"/>
      <c r="E15" s="58"/>
      <c r="F15" s="59"/>
      <c r="G15" s="9">
        <v>75</v>
      </c>
      <c r="H15" s="10"/>
      <c r="I15" s="8"/>
      <c r="J15" s="8"/>
      <c r="K15" s="8"/>
      <c r="L15" s="21"/>
      <c r="M15" s="8"/>
      <c r="N15" s="8"/>
    </row>
    <row r="16" spans="1:14" ht="15">
      <c r="A16" s="57" t="s">
        <v>21</v>
      </c>
      <c r="B16" s="58"/>
      <c r="C16" s="58"/>
      <c r="D16" s="58"/>
      <c r="E16" s="58"/>
      <c r="F16" s="59"/>
      <c r="G16" s="9">
        <v>15</v>
      </c>
      <c r="H16" s="10"/>
      <c r="I16" s="8"/>
      <c r="J16" s="8"/>
      <c r="K16" s="8"/>
      <c r="L16" s="21"/>
      <c r="M16" s="8"/>
      <c r="N16" s="8"/>
    </row>
    <row r="17" spans="1:14" ht="15">
      <c r="A17" s="60" t="s">
        <v>133</v>
      </c>
      <c r="B17" s="61"/>
      <c r="C17" s="61"/>
      <c r="D17" s="61"/>
      <c r="E17" s="61"/>
      <c r="F17" s="62"/>
      <c r="G17" s="4"/>
      <c r="H17" s="10">
        <v>5</v>
      </c>
      <c r="I17" s="12">
        <v>0.05</v>
      </c>
      <c r="J17" s="8">
        <v>3.6</v>
      </c>
      <c r="K17" s="8">
        <v>0.05</v>
      </c>
      <c r="L17" s="21">
        <v>33</v>
      </c>
      <c r="M17" s="8">
        <v>0</v>
      </c>
      <c r="N17" s="15" t="s">
        <v>134</v>
      </c>
    </row>
    <row r="18" spans="1:14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>
      <c r="A19" s="94" t="s">
        <v>16</v>
      </c>
      <c r="B19" s="99"/>
      <c r="C19" s="99"/>
      <c r="D19" s="99"/>
      <c r="E19" s="99"/>
      <c r="F19" s="99"/>
      <c r="G19" s="3"/>
      <c r="H19" s="3"/>
      <c r="I19" s="3"/>
      <c r="J19" s="3"/>
      <c r="K19" s="3"/>
      <c r="L19" s="24"/>
      <c r="M19" s="3"/>
      <c r="N19" s="3"/>
    </row>
    <row r="20" spans="1:15" ht="15">
      <c r="A20" s="60" t="s">
        <v>62</v>
      </c>
      <c r="B20" s="61"/>
      <c r="C20" s="61"/>
      <c r="D20" s="61"/>
      <c r="E20" s="61"/>
      <c r="F20" s="62"/>
      <c r="G20" s="4"/>
      <c r="H20" s="10">
        <v>150</v>
      </c>
      <c r="I20" s="8">
        <v>4.2</v>
      </c>
      <c r="J20" s="8">
        <v>4.78</v>
      </c>
      <c r="K20" s="8">
        <v>6.13</v>
      </c>
      <c r="L20" s="21">
        <v>84.39</v>
      </c>
      <c r="M20" s="8">
        <v>1</v>
      </c>
      <c r="N20" s="8" t="s">
        <v>112</v>
      </c>
      <c r="O20" t="s">
        <v>256</v>
      </c>
    </row>
    <row r="21" spans="1:14" ht="15">
      <c r="A21" s="60" t="s">
        <v>57</v>
      </c>
      <c r="B21" s="61"/>
      <c r="C21" s="61"/>
      <c r="D21" s="61"/>
      <c r="E21" s="61"/>
      <c r="F21" s="62"/>
      <c r="G21" s="4"/>
      <c r="H21" s="10">
        <v>7.5</v>
      </c>
      <c r="I21" s="8">
        <v>0</v>
      </c>
      <c r="J21" s="8">
        <v>0</v>
      </c>
      <c r="K21" s="8">
        <v>7.5</v>
      </c>
      <c r="L21" s="21">
        <v>29.9</v>
      </c>
      <c r="M21" s="8">
        <v>0</v>
      </c>
      <c r="N21" s="15" t="s">
        <v>259</v>
      </c>
    </row>
    <row r="22" spans="1:14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5">
      <c r="A23" s="94" t="s">
        <v>17</v>
      </c>
      <c r="B23" s="94"/>
      <c r="C23" s="94"/>
      <c r="D23" s="94"/>
      <c r="E23" s="94"/>
      <c r="F23" s="94"/>
      <c r="G23" s="3"/>
      <c r="H23" s="3"/>
      <c r="I23" s="3"/>
      <c r="J23" s="3"/>
      <c r="K23" s="3"/>
      <c r="L23" s="24"/>
      <c r="M23" s="3"/>
      <c r="N23" s="3"/>
    </row>
    <row r="24" spans="1:15" ht="15">
      <c r="A24" s="60" t="s">
        <v>253</v>
      </c>
      <c r="B24" s="61"/>
      <c r="C24" s="61"/>
      <c r="D24" s="61"/>
      <c r="E24" s="61"/>
      <c r="F24" s="62"/>
      <c r="G24" s="4"/>
      <c r="H24" s="10">
        <v>30</v>
      </c>
      <c r="I24" s="8">
        <v>0.42</v>
      </c>
      <c r="J24" s="8">
        <v>1.5</v>
      </c>
      <c r="K24" s="8">
        <v>2.7</v>
      </c>
      <c r="L24" s="21">
        <v>26.22</v>
      </c>
      <c r="M24" s="8">
        <v>9.73</v>
      </c>
      <c r="N24" s="8" t="s">
        <v>149</v>
      </c>
      <c r="O24" t="s">
        <v>256</v>
      </c>
    </row>
    <row r="25" spans="1:14" ht="15">
      <c r="A25" s="91" t="s">
        <v>34</v>
      </c>
      <c r="B25" s="91"/>
      <c r="C25" s="91"/>
      <c r="D25" s="91"/>
      <c r="E25" s="91"/>
      <c r="F25" s="91"/>
      <c r="G25" s="4">
        <v>1.5</v>
      </c>
      <c r="H25" s="10"/>
      <c r="I25" s="8"/>
      <c r="J25" s="8"/>
      <c r="K25" s="8"/>
      <c r="L25" s="21"/>
      <c r="M25" s="8"/>
      <c r="N25" s="8"/>
    </row>
    <row r="26" spans="1:14" ht="15">
      <c r="A26" s="91" t="s">
        <v>150</v>
      </c>
      <c r="B26" s="91"/>
      <c r="C26" s="91"/>
      <c r="D26" s="91"/>
      <c r="E26" s="91"/>
      <c r="F26" s="91"/>
      <c r="G26" s="4">
        <v>23.6</v>
      </c>
      <c r="H26" s="10"/>
      <c r="I26" s="8"/>
      <c r="J26" s="8"/>
      <c r="K26" s="8"/>
      <c r="L26" s="21"/>
      <c r="M26" s="8"/>
      <c r="N26" s="8"/>
    </row>
    <row r="27" spans="1:14" ht="15">
      <c r="A27" s="91" t="s">
        <v>33</v>
      </c>
      <c r="B27" s="91"/>
      <c r="C27" s="91"/>
      <c r="D27" s="91"/>
      <c r="E27" s="91"/>
      <c r="F27" s="91"/>
      <c r="G27" s="4">
        <v>3</v>
      </c>
      <c r="H27" s="10"/>
      <c r="I27" s="8"/>
      <c r="J27" s="8"/>
      <c r="K27" s="8"/>
      <c r="L27" s="21"/>
      <c r="M27" s="8"/>
      <c r="N27" s="8"/>
    </row>
    <row r="28" spans="1:14" ht="15">
      <c r="A28" s="57" t="s">
        <v>21</v>
      </c>
      <c r="B28" s="58"/>
      <c r="C28" s="58"/>
      <c r="D28" s="58"/>
      <c r="E28" s="58"/>
      <c r="F28" s="59"/>
      <c r="G28" s="4">
        <v>1.5</v>
      </c>
      <c r="H28" s="10"/>
      <c r="I28" s="8"/>
      <c r="J28" s="8"/>
      <c r="K28" s="8"/>
      <c r="L28" s="21"/>
      <c r="M28" s="8"/>
      <c r="N28" s="8"/>
    </row>
    <row r="29" spans="1:15" ht="15">
      <c r="A29" s="60" t="s">
        <v>173</v>
      </c>
      <c r="B29" s="61"/>
      <c r="C29" s="61"/>
      <c r="D29" s="61"/>
      <c r="E29" s="61"/>
      <c r="F29" s="62"/>
      <c r="G29" s="4"/>
      <c r="H29" s="10" t="s">
        <v>277</v>
      </c>
      <c r="I29" s="8">
        <v>4.2</v>
      </c>
      <c r="J29" s="8">
        <v>1.8</v>
      </c>
      <c r="K29" s="8">
        <v>10.43</v>
      </c>
      <c r="L29" s="21">
        <v>79.48</v>
      </c>
      <c r="M29" s="8">
        <v>0</v>
      </c>
      <c r="N29" s="8" t="s">
        <v>174</v>
      </c>
      <c r="O29" t="s">
        <v>256</v>
      </c>
    </row>
    <row r="30" spans="1:14" ht="15">
      <c r="A30" s="91" t="s">
        <v>36</v>
      </c>
      <c r="B30" s="91"/>
      <c r="C30" s="91"/>
      <c r="D30" s="91"/>
      <c r="E30" s="91"/>
      <c r="F30" s="91"/>
      <c r="G30" s="4">
        <v>52.6</v>
      </c>
      <c r="H30" s="10"/>
      <c r="I30" s="8"/>
      <c r="J30" s="8"/>
      <c r="K30" s="8"/>
      <c r="L30" s="21"/>
      <c r="M30" s="8"/>
      <c r="N30" s="8"/>
    </row>
    <row r="31" spans="1:14" ht="15">
      <c r="A31" s="91" t="s">
        <v>33</v>
      </c>
      <c r="B31" s="91"/>
      <c r="C31" s="91"/>
      <c r="D31" s="91"/>
      <c r="E31" s="91"/>
      <c r="F31" s="91"/>
      <c r="G31" s="4">
        <v>5.2</v>
      </c>
      <c r="H31" s="10"/>
      <c r="I31" s="8"/>
      <c r="J31" s="8"/>
      <c r="K31" s="8"/>
      <c r="L31" s="21"/>
      <c r="M31" s="8"/>
      <c r="N31" s="8"/>
    </row>
    <row r="32" spans="1:14" ht="15">
      <c r="A32" s="57" t="s">
        <v>37</v>
      </c>
      <c r="B32" s="58"/>
      <c r="C32" s="58"/>
      <c r="D32" s="58"/>
      <c r="E32" s="58"/>
      <c r="F32" s="59"/>
      <c r="G32" s="4">
        <v>5.2</v>
      </c>
      <c r="H32" s="10"/>
      <c r="I32" s="8"/>
      <c r="J32" s="8"/>
      <c r="K32" s="8"/>
      <c r="L32" s="21"/>
      <c r="M32" s="8"/>
      <c r="N32" s="8"/>
    </row>
    <row r="33" spans="1:14" ht="15">
      <c r="A33" s="91" t="s">
        <v>34</v>
      </c>
      <c r="B33" s="91"/>
      <c r="C33" s="91"/>
      <c r="D33" s="91"/>
      <c r="E33" s="91"/>
      <c r="F33" s="91"/>
      <c r="G33" s="4">
        <v>1.3</v>
      </c>
      <c r="H33" s="10"/>
      <c r="I33" s="8"/>
      <c r="J33" s="8"/>
      <c r="K33" s="8"/>
      <c r="L33" s="21"/>
      <c r="M33" s="8"/>
      <c r="N33" s="8"/>
    </row>
    <row r="34" spans="1:14" ht="15">
      <c r="A34" s="67" t="s">
        <v>175</v>
      </c>
      <c r="B34" s="68"/>
      <c r="C34" s="68"/>
      <c r="D34" s="68"/>
      <c r="E34" s="68"/>
      <c r="F34" s="69"/>
      <c r="G34" s="23" t="s">
        <v>255</v>
      </c>
      <c r="H34" s="10"/>
      <c r="I34" s="8"/>
      <c r="J34" s="8"/>
      <c r="K34" s="8"/>
      <c r="L34" s="21"/>
      <c r="M34" s="8"/>
      <c r="N34" s="8"/>
    </row>
    <row r="35" spans="1:14" ht="15">
      <c r="A35" s="57" t="s">
        <v>153</v>
      </c>
      <c r="B35" s="58"/>
      <c r="C35" s="58"/>
      <c r="D35" s="58"/>
      <c r="E35" s="58"/>
      <c r="F35" s="59"/>
      <c r="G35" s="4">
        <v>17.8</v>
      </c>
      <c r="H35" s="10"/>
      <c r="I35" s="8"/>
      <c r="J35" s="8"/>
      <c r="K35" s="8"/>
      <c r="L35" s="21"/>
      <c r="M35" s="8"/>
      <c r="N35" s="8"/>
    </row>
    <row r="36" spans="1:14" ht="15">
      <c r="A36" s="57" t="s">
        <v>37</v>
      </c>
      <c r="B36" s="58"/>
      <c r="C36" s="58"/>
      <c r="D36" s="58"/>
      <c r="E36" s="58"/>
      <c r="F36" s="59"/>
      <c r="G36" s="4">
        <v>3.7</v>
      </c>
      <c r="H36" s="10"/>
      <c r="I36" s="8"/>
      <c r="J36" s="8"/>
      <c r="K36" s="8"/>
      <c r="L36" s="21"/>
      <c r="M36" s="8"/>
      <c r="N36" s="8"/>
    </row>
    <row r="37" spans="1:14" ht="15">
      <c r="A37" s="91" t="s">
        <v>39</v>
      </c>
      <c r="B37" s="91"/>
      <c r="C37" s="91"/>
      <c r="D37" s="91"/>
      <c r="E37" s="91"/>
      <c r="F37" s="91"/>
      <c r="G37" s="4">
        <v>0.87</v>
      </c>
      <c r="H37" s="10"/>
      <c r="I37" s="8"/>
      <c r="J37" s="8"/>
      <c r="K37" s="8"/>
      <c r="L37" s="21"/>
      <c r="M37" s="8"/>
      <c r="N37" s="8"/>
    </row>
    <row r="38" spans="1:14" ht="15">
      <c r="A38" s="91" t="s">
        <v>176</v>
      </c>
      <c r="B38" s="91"/>
      <c r="C38" s="91"/>
      <c r="D38" s="91"/>
      <c r="E38" s="91"/>
      <c r="F38" s="91"/>
      <c r="G38" s="4">
        <v>1.5</v>
      </c>
      <c r="H38" s="10"/>
      <c r="I38" s="8"/>
      <c r="J38" s="8"/>
      <c r="K38" s="8"/>
      <c r="L38" s="21"/>
      <c r="M38" s="8"/>
      <c r="N38" s="8"/>
    </row>
    <row r="39" spans="1:15" ht="15">
      <c r="A39" s="60" t="s">
        <v>151</v>
      </c>
      <c r="B39" s="61"/>
      <c r="C39" s="61"/>
      <c r="D39" s="61"/>
      <c r="E39" s="61"/>
      <c r="F39" s="62"/>
      <c r="G39" s="4"/>
      <c r="H39" s="10">
        <v>60</v>
      </c>
      <c r="I39" s="8">
        <v>11</v>
      </c>
      <c r="J39" s="8" t="s">
        <v>287</v>
      </c>
      <c r="K39" s="8">
        <v>3.3</v>
      </c>
      <c r="L39" s="21">
        <v>118.9</v>
      </c>
      <c r="M39" s="8">
        <v>0</v>
      </c>
      <c r="N39" s="8" t="s">
        <v>152</v>
      </c>
      <c r="O39" t="s">
        <v>256</v>
      </c>
    </row>
    <row r="40" spans="1:14" ht="15">
      <c r="A40" s="57" t="s">
        <v>204</v>
      </c>
      <c r="B40" s="58"/>
      <c r="C40" s="58"/>
      <c r="D40" s="58"/>
      <c r="E40" s="58"/>
      <c r="F40" s="59"/>
      <c r="G40" s="4">
        <v>53.1</v>
      </c>
      <c r="H40" s="10"/>
      <c r="I40" s="8"/>
      <c r="J40" s="8"/>
      <c r="K40" s="8"/>
      <c r="L40" s="21"/>
      <c r="M40" s="8"/>
      <c r="N40" s="8"/>
    </row>
    <row r="41" spans="1:14" ht="15">
      <c r="A41" s="57" t="s">
        <v>39</v>
      </c>
      <c r="B41" s="58"/>
      <c r="C41" s="58"/>
      <c r="D41" s="58"/>
      <c r="E41" s="58"/>
      <c r="F41" s="59"/>
      <c r="G41" s="4">
        <v>15.7</v>
      </c>
      <c r="H41" s="10"/>
      <c r="I41" s="8"/>
      <c r="J41" s="8"/>
      <c r="K41" s="8"/>
      <c r="L41" s="21"/>
      <c r="M41" s="8"/>
      <c r="N41" s="8"/>
    </row>
    <row r="42" spans="1:14" ht="15">
      <c r="A42" s="57" t="s">
        <v>19</v>
      </c>
      <c r="B42" s="58"/>
      <c r="C42" s="58"/>
      <c r="D42" s="58"/>
      <c r="E42" s="58"/>
      <c r="F42" s="59"/>
      <c r="G42" s="4">
        <v>5.9</v>
      </c>
      <c r="H42" s="10"/>
      <c r="I42" s="8"/>
      <c r="J42" s="8"/>
      <c r="K42" s="8"/>
      <c r="L42" s="21"/>
      <c r="M42" s="8"/>
      <c r="N42" s="8"/>
    </row>
    <row r="43" spans="1:14" ht="15">
      <c r="A43" s="91" t="s">
        <v>38</v>
      </c>
      <c r="B43" s="91"/>
      <c r="C43" s="91"/>
      <c r="D43" s="91"/>
      <c r="E43" s="91"/>
      <c r="F43" s="91"/>
      <c r="G43" s="16">
        <v>4.3</v>
      </c>
      <c r="H43" s="10"/>
      <c r="I43" s="8"/>
      <c r="J43" s="8"/>
      <c r="K43" s="8"/>
      <c r="L43" s="21"/>
      <c r="M43" s="8"/>
      <c r="N43" s="8"/>
    </row>
    <row r="44" spans="1:14" ht="15">
      <c r="A44" s="91" t="s">
        <v>34</v>
      </c>
      <c r="B44" s="91"/>
      <c r="C44" s="91"/>
      <c r="D44" s="91"/>
      <c r="E44" s="91"/>
      <c r="F44" s="91"/>
      <c r="G44" s="4">
        <v>4.3</v>
      </c>
      <c r="H44" s="10"/>
      <c r="I44" s="8"/>
      <c r="J44" s="8"/>
      <c r="K44" s="8"/>
      <c r="L44" s="21"/>
      <c r="M44" s="8"/>
      <c r="N44" s="8"/>
    </row>
    <row r="45" spans="1:15" ht="15">
      <c r="A45" s="60" t="s">
        <v>61</v>
      </c>
      <c r="B45" s="61"/>
      <c r="C45" s="61"/>
      <c r="D45" s="61"/>
      <c r="E45" s="61"/>
      <c r="F45" s="62"/>
      <c r="G45" s="4"/>
      <c r="H45" s="10">
        <v>120</v>
      </c>
      <c r="I45" s="8">
        <v>2.4</v>
      </c>
      <c r="J45" s="8">
        <v>3.7</v>
      </c>
      <c r="K45" s="8">
        <v>16.1</v>
      </c>
      <c r="L45" s="21">
        <v>109</v>
      </c>
      <c r="M45" s="8">
        <v>8.34</v>
      </c>
      <c r="N45" s="8" t="s">
        <v>111</v>
      </c>
      <c r="O45" t="s">
        <v>256</v>
      </c>
    </row>
    <row r="46" spans="1:14" ht="15">
      <c r="A46" s="91" t="s">
        <v>36</v>
      </c>
      <c r="B46" s="91"/>
      <c r="C46" s="91"/>
      <c r="D46" s="91"/>
      <c r="E46" s="91"/>
      <c r="F46" s="91"/>
      <c r="G46" s="4">
        <v>103</v>
      </c>
      <c r="H46" s="10"/>
      <c r="I46" s="8"/>
      <c r="J46" s="8"/>
      <c r="K46" s="8"/>
      <c r="L46" s="21"/>
      <c r="M46" s="8"/>
      <c r="N46" s="8"/>
    </row>
    <row r="47" spans="1:14" ht="15">
      <c r="A47" s="91" t="s">
        <v>19</v>
      </c>
      <c r="B47" s="91"/>
      <c r="C47" s="91"/>
      <c r="D47" s="91"/>
      <c r="E47" s="91"/>
      <c r="F47" s="91"/>
      <c r="G47" s="4">
        <v>18</v>
      </c>
      <c r="H47" s="10"/>
      <c r="I47" s="8"/>
      <c r="J47" s="8"/>
      <c r="K47" s="8"/>
      <c r="L47" s="21"/>
      <c r="M47" s="8"/>
      <c r="N47" s="8"/>
    </row>
    <row r="48" spans="1:14" ht="15">
      <c r="A48" s="91" t="s">
        <v>20</v>
      </c>
      <c r="B48" s="91"/>
      <c r="C48" s="91"/>
      <c r="D48" s="91"/>
      <c r="E48" s="91"/>
      <c r="F48" s="91"/>
      <c r="G48" s="4">
        <v>4.2</v>
      </c>
      <c r="H48" s="10"/>
      <c r="I48" s="8"/>
      <c r="J48" s="8"/>
      <c r="K48" s="8"/>
      <c r="L48" s="21"/>
      <c r="M48" s="8"/>
      <c r="N48" s="8"/>
    </row>
    <row r="49" spans="1:15" ht="15">
      <c r="A49" s="60" t="s">
        <v>172</v>
      </c>
      <c r="B49" s="61"/>
      <c r="C49" s="61"/>
      <c r="D49" s="61"/>
      <c r="E49" s="61"/>
      <c r="F49" s="62"/>
      <c r="G49" s="4"/>
      <c r="H49" s="10">
        <v>150</v>
      </c>
      <c r="I49" s="8">
        <v>5.82</v>
      </c>
      <c r="J49" s="8">
        <v>5.82</v>
      </c>
      <c r="K49" s="8">
        <v>13.39</v>
      </c>
      <c r="L49" s="21">
        <v>52</v>
      </c>
      <c r="M49" s="8">
        <v>2.4</v>
      </c>
      <c r="N49" s="8" t="s">
        <v>103</v>
      </c>
      <c r="O49" t="s">
        <v>256</v>
      </c>
    </row>
    <row r="50" spans="1:14" ht="15">
      <c r="A50" s="57" t="s">
        <v>63</v>
      </c>
      <c r="B50" s="58"/>
      <c r="C50" s="58"/>
      <c r="D50" s="58"/>
      <c r="E50" s="58"/>
      <c r="F50" s="59"/>
      <c r="G50" s="4">
        <v>14.5</v>
      </c>
      <c r="H50" s="10"/>
      <c r="I50" s="8"/>
      <c r="J50" s="8"/>
      <c r="K50" s="8"/>
      <c r="L50" s="21"/>
      <c r="M50" s="8"/>
      <c r="N50" s="8"/>
    </row>
    <row r="51" spans="1:14" ht="15">
      <c r="A51" s="91" t="s">
        <v>57</v>
      </c>
      <c r="B51" s="91"/>
      <c r="C51" s="91"/>
      <c r="D51" s="91"/>
      <c r="E51" s="91"/>
      <c r="F51" s="91"/>
      <c r="G51" s="4">
        <v>12</v>
      </c>
      <c r="H51" s="10"/>
      <c r="I51" s="8"/>
      <c r="J51" s="8"/>
      <c r="K51" s="8"/>
      <c r="L51" s="21"/>
      <c r="M51" s="8"/>
      <c r="N51" s="8"/>
    </row>
    <row r="52" spans="1:15" ht="15">
      <c r="A52" s="60" t="s">
        <v>46</v>
      </c>
      <c r="B52" s="61"/>
      <c r="C52" s="61"/>
      <c r="D52" s="61"/>
      <c r="E52" s="61"/>
      <c r="F52" s="62"/>
      <c r="G52" s="4"/>
      <c r="H52" s="10">
        <v>30</v>
      </c>
      <c r="I52" s="8">
        <v>1.98</v>
      </c>
      <c r="J52" s="8">
        <v>0.36</v>
      </c>
      <c r="K52" s="8">
        <v>10.02</v>
      </c>
      <c r="L52" s="21">
        <v>104.4</v>
      </c>
      <c r="M52" s="8">
        <v>0</v>
      </c>
      <c r="N52" s="8" t="s">
        <v>77</v>
      </c>
      <c r="O52" t="s">
        <v>256</v>
      </c>
    </row>
    <row r="53" spans="1:14" ht="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ht="15">
      <c r="A54" s="101" t="s">
        <v>18</v>
      </c>
      <c r="B54" s="101"/>
      <c r="C54" s="101"/>
      <c r="D54" s="101"/>
      <c r="E54" s="101"/>
      <c r="F54" s="101"/>
      <c r="G54" s="3"/>
      <c r="H54" s="3"/>
      <c r="I54" s="3"/>
      <c r="J54" s="3"/>
      <c r="K54" s="3"/>
      <c r="L54" s="24"/>
      <c r="M54" s="3"/>
      <c r="N54" s="3"/>
    </row>
    <row r="55" spans="1:15" ht="15">
      <c r="A55" s="60" t="s">
        <v>154</v>
      </c>
      <c r="B55" s="61"/>
      <c r="C55" s="61"/>
      <c r="D55" s="61"/>
      <c r="E55" s="61"/>
      <c r="F55" s="62"/>
      <c r="G55" s="4"/>
      <c r="H55" s="10">
        <v>130</v>
      </c>
      <c r="I55" s="8">
        <v>18.59</v>
      </c>
      <c r="J55" s="8">
        <v>11.66</v>
      </c>
      <c r="K55" s="8">
        <v>15.96</v>
      </c>
      <c r="L55" s="21">
        <v>250.64</v>
      </c>
      <c r="M55" s="8">
        <v>0.32</v>
      </c>
      <c r="N55" s="8" t="s">
        <v>155</v>
      </c>
      <c r="O55" t="s">
        <v>256</v>
      </c>
    </row>
    <row r="56" spans="1:14" ht="15">
      <c r="A56" s="91" t="s">
        <v>79</v>
      </c>
      <c r="B56" s="91"/>
      <c r="C56" s="91"/>
      <c r="D56" s="91"/>
      <c r="E56" s="91"/>
      <c r="F56" s="91"/>
      <c r="G56" s="4">
        <v>95.55</v>
      </c>
      <c r="H56" s="10"/>
      <c r="I56" s="8"/>
      <c r="J56" s="8"/>
      <c r="K56" s="8"/>
      <c r="L56" s="21"/>
      <c r="M56" s="8"/>
      <c r="N56" s="8"/>
    </row>
    <row r="57" spans="1:14" ht="15">
      <c r="A57" s="91" t="s">
        <v>38</v>
      </c>
      <c r="B57" s="91"/>
      <c r="C57" s="91"/>
      <c r="D57" s="91"/>
      <c r="E57" s="91"/>
      <c r="F57" s="91"/>
      <c r="G57" s="4">
        <v>9.1</v>
      </c>
      <c r="H57" s="10"/>
      <c r="I57" s="8"/>
      <c r="J57" s="8"/>
      <c r="K57" s="8"/>
      <c r="L57" s="21"/>
      <c r="M57" s="8"/>
      <c r="N57" s="8"/>
    </row>
    <row r="58" spans="1:14" ht="15">
      <c r="A58" s="91" t="s">
        <v>19</v>
      </c>
      <c r="B58" s="91"/>
      <c r="C58" s="91"/>
      <c r="D58" s="91"/>
      <c r="E58" s="91"/>
      <c r="F58" s="91"/>
      <c r="G58" s="4">
        <v>27.3</v>
      </c>
      <c r="H58" s="10"/>
      <c r="I58" s="8"/>
      <c r="J58" s="8"/>
      <c r="K58" s="8"/>
      <c r="L58" s="21"/>
      <c r="M58" s="8"/>
      <c r="N58" s="8"/>
    </row>
    <row r="59" spans="1:14" ht="15">
      <c r="A59" s="91" t="s">
        <v>127</v>
      </c>
      <c r="B59" s="91"/>
      <c r="C59" s="91"/>
      <c r="D59" s="91"/>
      <c r="E59" s="91"/>
      <c r="F59" s="91"/>
      <c r="G59" s="4">
        <v>13</v>
      </c>
      <c r="H59" s="10"/>
      <c r="I59" s="8"/>
      <c r="J59" s="8"/>
      <c r="K59" s="8"/>
      <c r="L59" s="21"/>
      <c r="M59" s="8"/>
      <c r="N59" s="8"/>
    </row>
    <row r="60" spans="1:14" ht="15">
      <c r="A60" s="91" t="s">
        <v>21</v>
      </c>
      <c r="B60" s="91"/>
      <c r="C60" s="91"/>
      <c r="D60" s="91"/>
      <c r="E60" s="91"/>
      <c r="F60" s="91"/>
      <c r="G60" s="4">
        <v>7.8</v>
      </c>
      <c r="H60" s="10"/>
      <c r="I60" s="8"/>
      <c r="J60" s="8"/>
      <c r="K60" s="8"/>
      <c r="L60" s="21"/>
      <c r="M60" s="8"/>
      <c r="N60" s="8"/>
    </row>
    <row r="61" spans="1:14" ht="15">
      <c r="A61" s="57" t="s">
        <v>20</v>
      </c>
      <c r="B61" s="58"/>
      <c r="C61" s="58"/>
      <c r="D61" s="58"/>
      <c r="E61" s="58"/>
      <c r="F61" s="59"/>
      <c r="G61" s="4">
        <v>1.3</v>
      </c>
      <c r="H61" s="10"/>
      <c r="I61" s="8"/>
      <c r="J61" s="8"/>
      <c r="K61" s="8"/>
      <c r="L61" s="21"/>
      <c r="M61" s="8"/>
      <c r="N61" s="8"/>
    </row>
    <row r="62" spans="1:15" ht="15">
      <c r="A62" s="60" t="s">
        <v>267</v>
      </c>
      <c r="B62" s="61"/>
      <c r="C62" s="61"/>
      <c r="D62" s="61"/>
      <c r="E62" s="61"/>
      <c r="F62" s="62"/>
      <c r="G62" s="4"/>
      <c r="H62" s="10">
        <v>30</v>
      </c>
      <c r="I62" s="8">
        <v>0.51</v>
      </c>
      <c r="J62" s="8">
        <v>0.42</v>
      </c>
      <c r="K62" s="8">
        <v>4.95</v>
      </c>
      <c r="L62" s="21">
        <v>25.59</v>
      </c>
      <c r="M62" s="8">
        <v>0.57</v>
      </c>
      <c r="N62" s="8" t="s">
        <v>276</v>
      </c>
      <c r="O62" t="s">
        <v>256</v>
      </c>
    </row>
    <row r="63" spans="1:14" ht="15">
      <c r="A63" s="91" t="s">
        <v>33</v>
      </c>
      <c r="B63" s="91"/>
      <c r="C63" s="91"/>
      <c r="D63" s="91"/>
      <c r="E63" s="91"/>
      <c r="F63" s="91"/>
      <c r="G63" s="4">
        <v>28</v>
      </c>
      <c r="H63" s="4"/>
      <c r="I63" s="8"/>
      <c r="J63" s="8"/>
      <c r="K63" s="8"/>
      <c r="L63" s="21"/>
      <c r="M63" s="8"/>
      <c r="N63" s="8"/>
    </row>
    <row r="64" spans="1:14" ht="15">
      <c r="A64" s="91" t="s">
        <v>268</v>
      </c>
      <c r="B64" s="91"/>
      <c r="C64" s="91"/>
      <c r="D64" s="91"/>
      <c r="E64" s="91"/>
      <c r="F64" s="91"/>
      <c r="G64" s="4">
        <v>3</v>
      </c>
      <c r="H64" s="4"/>
      <c r="I64" s="8"/>
      <c r="J64" s="8"/>
      <c r="K64" s="8"/>
      <c r="L64" s="21"/>
      <c r="M64" s="8"/>
      <c r="N64" s="8"/>
    </row>
    <row r="65" spans="1:14" ht="15">
      <c r="A65" s="91" t="s">
        <v>21</v>
      </c>
      <c r="B65" s="91"/>
      <c r="C65" s="91"/>
      <c r="D65" s="91"/>
      <c r="E65" s="91"/>
      <c r="F65" s="91"/>
      <c r="G65" s="4">
        <v>1.5</v>
      </c>
      <c r="H65" s="4"/>
      <c r="I65" s="8"/>
      <c r="J65" s="8"/>
      <c r="K65" s="8"/>
      <c r="L65" s="21"/>
      <c r="M65" s="8"/>
      <c r="N65" s="8"/>
    </row>
    <row r="66" spans="1:14" ht="15">
      <c r="A66" s="60" t="s">
        <v>22</v>
      </c>
      <c r="B66" s="61"/>
      <c r="C66" s="61"/>
      <c r="D66" s="61"/>
      <c r="E66" s="61"/>
      <c r="F66" s="62"/>
      <c r="G66" s="4"/>
      <c r="H66" s="10">
        <v>40</v>
      </c>
      <c r="I66" s="8">
        <v>3.04</v>
      </c>
      <c r="J66" s="8">
        <v>1.2</v>
      </c>
      <c r="K66" s="8">
        <v>20</v>
      </c>
      <c r="L66" s="21">
        <v>104</v>
      </c>
      <c r="M66" s="8">
        <v>0</v>
      </c>
      <c r="N66" s="8" t="s">
        <v>69</v>
      </c>
    </row>
    <row r="67" spans="1:15" ht="15">
      <c r="A67" s="60" t="s">
        <v>158</v>
      </c>
      <c r="B67" s="61"/>
      <c r="C67" s="61"/>
      <c r="D67" s="61"/>
      <c r="E67" s="61"/>
      <c r="F67" s="62"/>
      <c r="G67" s="4"/>
      <c r="H67" s="10">
        <v>150</v>
      </c>
      <c r="I67" s="8">
        <v>4</v>
      </c>
      <c r="J67" s="8">
        <v>3.75</v>
      </c>
      <c r="K67" s="8">
        <v>16.2</v>
      </c>
      <c r="L67" s="21">
        <v>118.5</v>
      </c>
      <c r="M67" s="8">
        <v>1.35</v>
      </c>
      <c r="N67" s="8" t="s">
        <v>92</v>
      </c>
      <c r="O67" t="s">
        <v>256</v>
      </c>
    </row>
    <row r="68" spans="1:15" ht="15">
      <c r="A68" s="60" t="s">
        <v>50</v>
      </c>
      <c r="B68" s="61"/>
      <c r="C68" s="61"/>
      <c r="D68" s="61"/>
      <c r="E68" s="61"/>
      <c r="F68" s="62"/>
      <c r="G68" s="4"/>
      <c r="H68" s="10">
        <v>150</v>
      </c>
      <c r="I68" s="8">
        <v>2.25</v>
      </c>
      <c r="J68" s="8">
        <v>0.75</v>
      </c>
      <c r="K68" s="8">
        <v>31.5</v>
      </c>
      <c r="L68" s="21">
        <v>144</v>
      </c>
      <c r="M68" s="8">
        <v>15</v>
      </c>
      <c r="N68" s="8" t="s">
        <v>97</v>
      </c>
      <c r="O68" t="s">
        <v>256</v>
      </c>
    </row>
    <row r="70" spans="1:15" ht="15">
      <c r="A70" s="60" t="s">
        <v>252</v>
      </c>
      <c r="B70" s="61"/>
      <c r="C70" s="61"/>
      <c r="D70" s="61"/>
      <c r="E70" s="61"/>
      <c r="F70" s="62"/>
      <c r="G70" s="4"/>
      <c r="H70" s="10">
        <v>30</v>
      </c>
      <c r="I70" s="8">
        <v>0.42</v>
      </c>
      <c r="J70" s="8">
        <v>1.82</v>
      </c>
      <c r="K70" s="8">
        <v>2.5</v>
      </c>
      <c r="L70" s="21">
        <v>28.17</v>
      </c>
      <c r="M70" s="8">
        <v>2.85</v>
      </c>
      <c r="N70" s="8" t="s">
        <v>128</v>
      </c>
      <c r="O70" t="s">
        <v>256</v>
      </c>
    </row>
    <row r="71" spans="1:14" ht="15">
      <c r="A71" s="57" t="s">
        <v>51</v>
      </c>
      <c r="B71" s="58"/>
      <c r="C71" s="58"/>
      <c r="D71" s="58"/>
      <c r="E71" s="58"/>
      <c r="F71" s="59"/>
      <c r="G71" s="4">
        <v>28.5</v>
      </c>
      <c r="H71" s="4"/>
      <c r="I71" s="4"/>
      <c r="J71" s="4"/>
      <c r="K71" s="4"/>
      <c r="L71" s="18"/>
      <c r="M71" s="4"/>
      <c r="N71" s="4"/>
    </row>
    <row r="72" spans="1:14" ht="15">
      <c r="A72" s="91" t="s">
        <v>34</v>
      </c>
      <c r="B72" s="91"/>
      <c r="C72" s="91"/>
      <c r="D72" s="91"/>
      <c r="E72" s="91"/>
      <c r="F72" s="91"/>
      <c r="G72" s="4">
        <v>1.8</v>
      </c>
      <c r="H72" s="4"/>
      <c r="I72" s="4"/>
      <c r="J72" s="4"/>
      <c r="K72" s="4"/>
      <c r="L72" s="18"/>
      <c r="M72" s="4"/>
      <c r="N72" s="4"/>
    </row>
  </sheetData>
  <sheetProtection/>
  <mergeCells count="74">
    <mergeCell ref="A66:F66"/>
    <mergeCell ref="A64:F64"/>
    <mergeCell ref="A67:F67"/>
    <mergeCell ref="A34:F34"/>
    <mergeCell ref="A51:F51"/>
    <mergeCell ref="A52:F52"/>
    <mergeCell ref="A61:F61"/>
    <mergeCell ref="A55:F55"/>
    <mergeCell ref="A36:F36"/>
    <mergeCell ref="A37:F37"/>
    <mergeCell ref="A45:F45"/>
    <mergeCell ref="A35:F35"/>
    <mergeCell ref="A56:F56"/>
    <mergeCell ref="A29:F29"/>
    <mergeCell ref="A53:N53"/>
    <mergeCell ref="A54:F54"/>
    <mergeCell ref="A30:F30"/>
    <mergeCell ref="A31:F31"/>
    <mergeCell ref="A32:F32"/>
    <mergeCell ref="A33:F33"/>
    <mergeCell ref="A48:F48"/>
    <mergeCell ref="A40:F40"/>
    <mergeCell ref="A44:F44"/>
    <mergeCell ref="M4:M5"/>
    <mergeCell ref="A9:F9"/>
    <mergeCell ref="A10:F10"/>
    <mergeCell ref="A24:F24"/>
    <mergeCell ref="A22:N22"/>
    <mergeCell ref="A17:F17"/>
    <mergeCell ref="A21:F21"/>
    <mergeCell ref="A28:F28"/>
    <mergeCell ref="A11:F11"/>
    <mergeCell ref="G4:G5"/>
    <mergeCell ref="H4:H5"/>
    <mergeCell ref="I4:K4"/>
    <mergeCell ref="A12:F12"/>
    <mergeCell ref="A13:F13"/>
    <mergeCell ref="A8:F8"/>
    <mergeCell ref="A25:F25"/>
    <mergeCell ref="A26:F26"/>
    <mergeCell ref="B2:C2"/>
    <mergeCell ref="A4:F5"/>
    <mergeCell ref="A6:F6"/>
    <mergeCell ref="A7:F7"/>
    <mergeCell ref="N4:N5"/>
    <mergeCell ref="L4:L5"/>
    <mergeCell ref="A27:F27"/>
    <mergeCell ref="A14:F14"/>
    <mergeCell ref="A15:F15"/>
    <mergeCell ref="A23:F23"/>
    <mergeCell ref="A16:F16"/>
    <mergeCell ref="A18:N18"/>
    <mergeCell ref="A19:F19"/>
    <mergeCell ref="A20:F20"/>
    <mergeCell ref="A70:F70"/>
    <mergeCell ref="A63:F63"/>
    <mergeCell ref="A71:F71"/>
    <mergeCell ref="A57:F57"/>
    <mergeCell ref="A58:F58"/>
    <mergeCell ref="A59:F59"/>
    <mergeCell ref="A60:F60"/>
    <mergeCell ref="A68:F68"/>
    <mergeCell ref="A65:F65"/>
    <mergeCell ref="A62:F62"/>
    <mergeCell ref="A72:F72"/>
    <mergeCell ref="A39:F39"/>
    <mergeCell ref="A38:F38"/>
    <mergeCell ref="A41:F41"/>
    <mergeCell ref="A42:F42"/>
    <mergeCell ref="A43:F43"/>
    <mergeCell ref="A49:F49"/>
    <mergeCell ref="A50:F50"/>
    <mergeCell ref="A46:F46"/>
    <mergeCell ref="A47:F4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  <rowBreaks count="1" manualBreakCount="1">
    <brk id="38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22.8515625" style="0" customWidth="1"/>
    <col min="2" max="2" width="11.421875" style="0" customWidth="1"/>
    <col min="3" max="3" width="13.421875" style="0" customWidth="1"/>
    <col min="4" max="4" width="14.28125" style="0" customWidth="1"/>
    <col min="5" max="5" width="13.7109375" style="0" customWidth="1"/>
    <col min="6" max="7" width="12.00390625" style="0" customWidth="1"/>
  </cols>
  <sheetData>
    <row r="1" spans="1:6" ht="15">
      <c r="A1" s="106" t="s">
        <v>323</v>
      </c>
      <c r="B1" s="107"/>
      <c r="C1" s="107"/>
      <c r="D1" s="107"/>
      <c r="E1" s="107"/>
      <c r="F1" s="107"/>
    </row>
    <row r="2" spans="1:6" ht="15">
      <c r="A2" s="47"/>
      <c r="B2" s="47" t="s">
        <v>295</v>
      </c>
      <c r="C2" s="47" t="s">
        <v>294</v>
      </c>
      <c r="D2" s="47" t="s">
        <v>324</v>
      </c>
      <c r="E2" s="50" t="s">
        <v>325</v>
      </c>
      <c r="F2" s="54">
        <v>0.05</v>
      </c>
    </row>
    <row r="3" spans="1:6" ht="15" hidden="1">
      <c r="A3" s="47" t="s">
        <v>292</v>
      </c>
      <c r="B3" s="47">
        <f>'Понедельник 1 неделя'!G8+'Понедельник 1 неделя'!G16+'Понедельник 1 неделя'!G21+'Понедельник 1 неделя'!G38+'Понедельник 1 неделя'!G44+'Понедельник 1 неделя'!G58+'Вторник 1 неделя'!G9+'Вторник 1 неделя'!G16+'Вторник 1 неделя'!H20+'Среда 1 неделя'!G9+'Среда 1 неделя'!H19+'Среда 1 неделя'!G58+'Черверг 1 неделя'!G9+'Черверг 1 неделя'!G16+'Черверг 1 неделя'!G19+'Черверг 1 неделя'!G37+'Черверг 1 неделя'!H52+'Пятница 1 неделя'!G9+'Пятница 1 неделя'!G16+'Пятница 1 неделя'!H20+'Пятница 1 неделя'!G36+'Пятница 1 неделя'!G66+'Пятница 1 неделя'!G63</f>
        <v>1739.8</v>
      </c>
      <c r="C3" s="48">
        <f>B3/10</f>
        <v>173.98</v>
      </c>
      <c r="D3" s="47"/>
      <c r="E3" s="49">
        <f>D3-C3</f>
        <v>-173.98</v>
      </c>
      <c r="F3" s="47">
        <f>D3*5%</f>
        <v>0</v>
      </c>
    </row>
    <row r="4" spans="1:6" ht="15" hidden="1">
      <c r="A4" s="47" t="s">
        <v>291</v>
      </c>
      <c r="B4" s="47">
        <f>'Понедельник 2 неделя'!G8+'Понедельник 2 неделя'!G16+'Понедельник 2 неделя'!G20+'Понедельник 2 неделя'!G37+'Понедельник 2 неделя'!G63+'Вторник 2 неделя'!G10+'Вторник 2 неделя'!G17+'Вторник 2 неделя'!H21+'Вторник 2 неделя'!G58+'Среда 2 неделя'!G9+'Среда 2 неделя'!H19+'Среда 2 неделя'!G40+'Среда 2 неделя'!G60+'Четверг 2 неделя'!G9+'Четверг 2 неделя'!G16+'Четверг 2 неделя'!G20+'Четверг 2 неделя'!G43+'Пятница 2 неделя'!G9+'Пятница 2 неделя'!G15+'Пятница 2 неделя'!H20+'Пятница 2 неделя'!G42+'Пятница 2 неделя'!G47+'Пятница 2 неделя'!G58+'Пятница 2 неделя'!H67</f>
        <v>1786.6000000000001</v>
      </c>
      <c r="C4" s="48">
        <f>B4/10</f>
        <v>178.66000000000003</v>
      </c>
      <c r="D4" s="47"/>
      <c r="E4" s="47">
        <f>D4-C4</f>
        <v>-178.66000000000003</v>
      </c>
      <c r="F4" s="47">
        <f aca="true" t="shared" si="0" ref="F4:F34">D4*5%</f>
        <v>0</v>
      </c>
    </row>
    <row r="5" spans="1:6" ht="15">
      <c r="A5" s="47" t="s">
        <v>326</v>
      </c>
      <c r="B5" s="48">
        <f>B4+B3</f>
        <v>3526.4</v>
      </c>
      <c r="C5" s="48">
        <f>B5/10</f>
        <v>352.64</v>
      </c>
      <c r="D5" s="47">
        <v>390</v>
      </c>
      <c r="E5" s="49">
        <f>ROUND(D5-C5,1)</f>
        <v>37.4</v>
      </c>
      <c r="F5" s="47">
        <f t="shared" si="0"/>
        <v>19.5</v>
      </c>
    </row>
    <row r="6" spans="1:6" ht="15" hidden="1">
      <c r="A6" s="47"/>
      <c r="B6" s="48"/>
      <c r="C6" s="48"/>
      <c r="D6" s="47"/>
      <c r="E6" s="49">
        <f aca="true" t="shared" si="1" ref="E6:E34">ROUND(D6-C6,1)</f>
        <v>0</v>
      </c>
      <c r="F6" s="47">
        <f t="shared" si="0"/>
        <v>0</v>
      </c>
    </row>
    <row r="7" spans="1:6" s="52" customFormat="1" ht="15">
      <c r="A7" s="50" t="s">
        <v>298</v>
      </c>
      <c r="B7" s="51">
        <f>'Черверг 1 неделя'!G47+'Понедельник 2 неделя'!G56+'Пятница 2 неделя'!G56</f>
        <v>336.85</v>
      </c>
      <c r="C7" s="51">
        <f aca="true" t="shared" si="2" ref="C7:C14">B7/10</f>
        <v>33.685</v>
      </c>
      <c r="D7" s="50">
        <v>30</v>
      </c>
      <c r="E7" s="49">
        <f t="shared" si="1"/>
        <v>-3.7</v>
      </c>
      <c r="F7" s="47">
        <f>D7*5%</f>
        <v>1.5</v>
      </c>
    </row>
    <row r="8" spans="1:6" s="52" customFormat="1" ht="15">
      <c r="A8" s="50" t="s">
        <v>297</v>
      </c>
      <c r="B8" s="51">
        <f>'Вторник 1 неделя'!G39+'Вторник 1 неделя'!G69+'Среда 1 неделя'!G36+'Среда 1 неделя'!G45+'Пятница 1 неделя'!G47+'Понедельник 2 неделя'!G61+'Вторник 2 неделя'!G37+'Вторник 2 неделя'!G43+'Среда 2 неделя'!G32+'Четверг 2 неделя'!G37</f>
        <v>89.9</v>
      </c>
      <c r="C8" s="53">
        <f t="shared" si="2"/>
        <v>8.99</v>
      </c>
      <c r="D8" s="50">
        <v>9</v>
      </c>
      <c r="E8" s="49">
        <f t="shared" si="1"/>
        <v>0</v>
      </c>
      <c r="F8" s="47">
        <f>D8*5%</f>
        <v>0.45</v>
      </c>
    </row>
    <row r="9" spans="1:6" s="52" customFormat="1" ht="15">
      <c r="A9" s="50" t="s">
        <v>293</v>
      </c>
      <c r="B9" s="51">
        <f>'Понедельник 1 неделя'!H13+'Среда 1 неделя'!H13+'Пятница 1 неделя'!H13+'Вторник 2 неделя'!H14+'Четверг 2 неделя'!H13</f>
        <v>40</v>
      </c>
      <c r="C9" s="50">
        <f t="shared" si="2"/>
        <v>4</v>
      </c>
      <c r="D9" s="50">
        <v>4</v>
      </c>
      <c r="E9" s="49">
        <f t="shared" si="1"/>
        <v>0</v>
      </c>
      <c r="F9" s="47">
        <f t="shared" si="0"/>
        <v>0.2</v>
      </c>
    </row>
    <row r="10" spans="1:6" s="52" customFormat="1" ht="15">
      <c r="A10" s="50" t="s">
        <v>332</v>
      </c>
      <c r="B10" s="51">
        <f>'Понедельник 1 неделя'!G33+'Понедельник 1 неделя'!G37+'Вторник 1 неделя'!G41+'Среда 1 неделя'!G39+'Черверг 1 неделя'!G34+'Понедельник 2 неделя'!G36+'Вторник 2 неделя'!G39+'Среда 2 неделя'!G36</f>
        <v>411.30000000000007</v>
      </c>
      <c r="C10" s="51">
        <f t="shared" si="2"/>
        <v>41.13000000000001</v>
      </c>
      <c r="D10" s="50">
        <v>50</v>
      </c>
      <c r="E10" s="49">
        <f t="shared" si="1"/>
        <v>8.9</v>
      </c>
      <c r="F10" s="47">
        <f>D10*5%</f>
        <v>2.5</v>
      </c>
    </row>
    <row r="11" spans="1:6" s="52" customFormat="1" ht="15">
      <c r="A11" s="50" t="s">
        <v>299</v>
      </c>
      <c r="B11" s="51">
        <f>'Пятница 1 неделя'!G34+'Четверг 2 неделя'!G40</f>
        <v>139.8</v>
      </c>
      <c r="C11" s="51">
        <f t="shared" si="2"/>
        <v>13.98</v>
      </c>
      <c r="D11" s="50">
        <v>20</v>
      </c>
      <c r="E11" s="49">
        <f t="shared" si="1"/>
        <v>6</v>
      </c>
      <c r="F11" s="47">
        <f>D11*5%</f>
        <v>1</v>
      </c>
    </row>
    <row r="12" spans="1:6" s="52" customFormat="1" ht="15">
      <c r="A12" s="50" t="s">
        <v>300</v>
      </c>
      <c r="B12" s="51">
        <f>'Среда 1 неделя'!G56+'Пятница 1 неделя'!G57+'Вторник 2 неделя'!G55+'Четверг 2 неделя'!G58+'Пятница 2 неделя'!G40</f>
        <v>215.79999999999998</v>
      </c>
      <c r="C12" s="51">
        <f t="shared" si="2"/>
        <v>21.58</v>
      </c>
      <c r="D12" s="50">
        <v>32</v>
      </c>
      <c r="E12" s="49">
        <f t="shared" si="1"/>
        <v>10.4</v>
      </c>
      <c r="F12" s="47">
        <f>D12*5%</f>
        <v>1.6</v>
      </c>
    </row>
    <row r="13" spans="1:6" s="52" customFormat="1" ht="15">
      <c r="A13" s="50" t="s">
        <v>296</v>
      </c>
      <c r="B13" s="51">
        <f>('Понедельник 1 неделя'!G35+'Понедельник 1 неделя'!H52+'Среда 1 неделя'!G60+'Черверг 1 неделя'!G39+'Черверг 1 неделя'!G49+'Пятница 1 неделя'!G29+'Пятница 1 неделя'!G35+'Пятница 1 неделя'!G61+'Понедельник 2 неделя'!G34+'Понедельник 2 неделя'!G59+'Вторник 2 неделя'!G61+'Среда 2 неделя'!G39+'Среда 2 неделя'!H65+'Пятница 2 неделя'!G37+'Пятница 2 неделя'!G41+'Пятница 2 неделя'!G59)/40</f>
        <v>4.083</v>
      </c>
      <c r="C13" s="53">
        <f t="shared" si="2"/>
        <v>0.4083</v>
      </c>
      <c r="D13" s="50">
        <v>1</v>
      </c>
      <c r="E13" s="49">
        <f t="shared" si="1"/>
        <v>0.6</v>
      </c>
      <c r="F13" s="47">
        <f t="shared" si="0"/>
        <v>0.05</v>
      </c>
    </row>
    <row r="14" spans="1:6" ht="15">
      <c r="A14" s="47" t="s">
        <v>316</v>
      </c>
      <c r="B14" s="108">
        <f>'Понедельник 1 неделя'!G28+'Понедельник 1 неделя'!G43+'Вторник 1 неделя'!G24+'Вторник 1 неделя'!G33+'Вторник 1 неделя'!G62+'Среда 1 неделя'!G30+'Черверг 1 неделя'!G29+'Пятница 1 неделя'!G40+'Пятница 1 неделя'!G65+'Понедельник 2 неделя'!G28+'Вторник 2 неделя'!G33+'Вторник 2 неделя'!G68+'Среда 2 неделя'!G28+'Среда 2 неделя'!G37+'Четверг 2 неделя'!G25+'Четверг 2 неделя'!G33+'Четверг 2 неделя'!G60+'Пятница 2 неделя'!G30+'Пятница 2 неделя'!G46</f>
        <v>1029.3</v>
      </c>
      <c r="C14" s="48">
        <f t="shared" si="2"/>
        <v>102.92999999999999</v>
      </c>
      <c r="D14" s="47">
        <v>120</v>
      </c>
      <c r="E14" s="49">
        <f t="shared" si="1"/>
        <v>17.1</v>
      </c>
      <c r="F14" s="47">
        <f>D14*5%</f>
        <v>6</v>
      </c>
    </row>
    <row r="15" spans="1:6" ht="15" hidden="1">
      <c r="A15" s="47" t="s">
        <v>317</v>
      </c>
      <c r="B15" s="108">
        <f>'Понедельник 1 неделя'!G25+'Понедельник 1 неделя'!G29+'Понедельник 1 неделя'!G30+'Понедельник 1 неделя'!G34+'Понедельник 1 неделя'!G55+'Вторник 1 неделя'!G25+'Вторник 1 неделя'!G26+'Вторник 1 неделя'!G27+'Вторник 1 неделя'!G28+'Вторник 1 неделя'!G31+'Вторник 1 неделя'!G32+'Вторник 1 неделя'!G34+'Вторник 1 неделя'!G35+'Вторник 1 неделя'!G38+'Вторник 1 неделя'!G42+'Вторник 1 неделя'!G44+'Вторник 1 неделя'!G63+'Вторник 1 неделя'!G64+'Вторник 1 неделя'!G65+'Среда 1 неделя'!G24+'Среда 1 неделя'!G26+'Среда 1 неделя'!G29+'Среда 1 неделя'!G31+'Среда 1 неделя'!G32+'Среда 1 неделя'!G34+'Среда 1 неделя'!G38+'Среда 1 неделя'!G41+'Среда 1 неделя'!G47+'Среда 1 неделя'!G62+'Среда 1 неделя'!G63+'Среда 1 неделя'!G64+'Среда 1 неделя'!G67+'Черверг 1 неделя'!G24+'Черверг 1 неделя'!G30+'Черверг 1 неделя'!G31+'Черверг 1 неделя'!G36+'Пятница 1 неделя'!G24+'Пятница 1 неделя'!G30+'Пятница 1 неделя'!G31+'Пятница 1 неделя'!G41+'Пятница 1 неделя'!G42+'Пятница 1 неделя'!G43+'Пятница 1 неделя'!G58+'Пятница 1 неделя'!G60</f>
        <v>889.82</v>
      </c>
      <c r="C15" s="47"/>
      <c r="D15" s="47"/>
      <c r="E15" s="49">
        <f t="shared" si="1"/>
        <v>0</v>
      </c>
      <c r="F15" s="47">
        <f>D15*5%</f>
        <v>0</v>
      </c>
    </row>
    <row r="16" spans="1:6" ht="15" hidden="1">
      <c r="A16" s="47" t="s">
        <v>327</v>
      </c>
      <c r="B16" s="48">
        <v>767.81</v>
      </c>
      <c r="C16" s="47"/>
      <c r="D16" s="47"/>
      <c r="E16" s="49">
        <f t="shared" si="1"/>
        <v>0</v>
      </c>
      <c r="F16" s="47">
        <f>D16*5%</f>
        <v>0</v>
      </c>
    </row>
    <row r="17" spans="1:6" ht="15">
      <c r="A17" s="47" t="s">
        <v>330</v>
      </c>
      <c r="B17" s="108">
        <f>B16+B15</f>
        <v>1657.63</v>
      </c>
      <c r="C17" s="48">
        <f>B17/10</f>
        <v>165.763</v>
      </c>
      <c r="D17" s="47">
        <v>180</v>
      </c>
      <c r="E17" s="49">
        <f t="shared" si="1"/>
        <v>14.2</v>
      </c>
      <c r="F17" s="47">
        <f>D17*5%</f>
        <v>9</v>
      </c>
    </row>
    <row r="18" spans="1:6" s="52" customFormat="1" ht="15">
      <c r="A18" s="50" t="s">
        <v>301</v>
      </c>
      <c r="B18" s="51">
        <f>'Понедельник 1 неделя'!H18+'Черверг 1 неделя'!H54+'Пятница 1 неделя'!H69+'Понедельник 2 неделя'!H72+'Среда 2 неделя'!H64+'Четверг 2 неделя'!H69+'Пятница 2 неделя'!H68</f>
        <v>972</v>
      </c>
      <c r="C18" s="51">
        <f aca="true" t="shared" si="3" ref="C18:C34">B18/10</f>
        <v>97.2</v>
      </c>
      <c r="D18" s="50">
        <v>95</v>
      </c>
      <c r="E18" s="49">
        <f t="shared" si="1"/>
        <v>-2.2</v>
      </c>
      <c r="F18" s="47">
        <f t="shared" si="0"/>
        <v>4.75</v>
      </c>
    </row>
    <row r="19" spans="1:6" s="52" customFormat="1" ht="15">
      <c r="A19" s="50" t="s">
        <v>302</v>
      </c>
      <c r="B19" s="51">
        <f>'Понедельник 1 неделя'!G47+'Черверг 1 неделя'!G41+'Понедельник 2 неделя'!G50+'Четверг 2 неделя'!G53</f>
        <v>60</v>
      </c>
      <c r="C19" s="50">
        <f t="shared" si="3"/>
        <v>6</v>
      </c>
      <c r="D19" s="50">
        <v>9</v>
      </c>
      <c r="E19" s="49">
        <f t="shared" si="1"/>
        <v>3</v>
      </c>
      <c r="F19" s="47">
        <f t="shared" si="0"/>
        <v>0.45</v>
      </c>
    </row>
    <row r="20" spans="1:6" s="52" customFormat="1" ht="15">
      <c r="A20" s="50" t="s">
        <v>303</v>
      </c>
      <c r="B20" s="51">
        <f>'Вторник 1 неделя'!G73+'Среда 1 неделя'!H71+'Пятница 1 неделя'!H70+'Вторник 2 неделя'!H71+'Среда 2 неделя'!G62+'Четверг 2 неделя'!H68</f>
        <v>1000</v>
      </c>
      <c r="C20" s="50">
        <f t="shared" si="3"/>
        <v>100</v>
      </c>
      <c r="D20" s="50">
        <v>100</v>
      </c>
      <c r="E20" s="49">
        <f t="shared" si="1"/>
        <v>0</v>
      </c>
      <c r="F20" s="47">
        <f t="shared" si="0"/>
        <v>5</v>
      </c>
    </row>
    <row r="21" spans="1:7" s="52" customFormat="1" ht="15">
      <c r="A21" s="50" t="s">
        <v>304</v>
      </c>
      <c r="B21" s="51">
        <f>'Понедельник 1 неделя'!H49+'Вторник 1 неделя'!H53+'Вторник 1 неделя'!H72+'Среда 1 неделя'!H52+'Среда 1 неделя'!H70+'Черверг 1 неделя'!H43+'Пятница 1 неделя'!H53+'Понедельник 2 неделя'!H52+'Вторник 2 неделя'!H51+'Среда 2 неделя'!H46+'Среда 2 неделя'!H63+'Четверг 2 неделя'!H55+'Четверг 2 неделя'!H66+'Пятница 2 неделя'!H52</f>
        <v>362</v>
      </c>
      <c r="C21" s="51">
        <f t="shared" si="3"/>
        <v>36.2</v>
      </c>
      <c r="D21" s="50">
        <v>40</v>
      </c>
      <c r="E21" s="49">
        <f t="shared" si="1"/>
        <v>3.8</v>
      </c>
      <c r="F21" s="47">
        <f t="shared" si="0"/>
        <v>2</v>
      </c>
      <c r="G21" s="56"/>
    </row>
    <row r="22" spans="1:6" s="52" customFormat="1" ht="15">
      <c r="A22" s="50" t="s">
        <v>305</v>
      </c>
      <c r="B22" s="51">
        <f>'Понедельник 1 неделя'!H12+'Понедельник 1 неделя'!G39+'Понедельник 1 неделя'!H63+'Вторник 1 неделя'!H12+'Среда 1 неделя'!H12+'Среда 1 неделя'!G57+'Среда 1 неделя'!H69+'Черверг 1 неделя'!H12+'Черверг 1 неделя'!H53+'Пятница 1 неделя'!H12+'Пятница 1 неделя'!G59+'Пятница 1 неделя'!H68+'Понедельник 2 неделя'!H12+'Понедельник 2 неделя'!G38+'Вторник 2 неделя'!H13+'Вторник 2 неделя'!G59+'Вторник 2 неделя'!H70+'Среда 2 неделя'!H12+'Четверг 2 неделя'!H12+'Четверг 2 неделя'!G41+'Четверг 2 неделя'!H67+'Пятница 2 неделя'!H12+'Пятница 2 неделя'!H66</f>
        <v>549.7</v>
      </c>
      <c r="C22" s="51">
        <f t="shared" si="3"/>
        <v>54.970000000000006</v>
      </c>
      <c r="D22" s="50">
        <v>60</v>
      </c>
      <c r="E22" s="49">
        <f t="shared" si="1"/>
        <v>5</v>
      </c>
      <c r="F22" s="47">
        <f t="shared" si="0"/>
        <v>3</v>
      </c>
    </row>
    <row r="23" spans="1:6" s="52" customFormat="1" ht="15">
      <c r="A23" s="50" t="s">
        <v>306</v>
      </c>
      <c r="B23" s="51">
        <f>'Понедельник 1 неделя'!G11+'Вторник 1 неделя'!G8+'Среда 1 неделя'!G8+'Среда 1 неделя'!G40+'Черверг 1 неделя'!G8+'Черверг 1 неделя'!G38+'Пятница 1 неделя'!G8+'Понедельник 2 неделя'!G11+'Понедельник 2 неделя'!G57+'Вторник 2 неделя'!G8+'Вторник 2 неделя'!G9+'Среда 2 неделя'!G8+'Среда 2 неделя'!G33+'Четверг 2 неделя'!G8+'Четверг 2 неделя'!G38+'Пятница 2 неделя'!G8</f>
        <v>283.1</v>
      </c>
      <c r="C23" s="51">
        <f t="shared" si="3"/>
        <v>28.310000000000002</v>
      </c>
      <c r="D23" s="50">
        <v>30</v>
      </c>
      <c r="E23" s="49">
        <f t="shared" si="1"/>
        <v>1.7</v>
      </c>
      <c r="F23" s="47">
        <f t="shared" si="0"/>
        <v>1.5</v>
      </c>
    </row>
    <row r="24" spans="1:6" s="52" customFormat="1" ht="15">
      <c r="A24" s="50" t="s">
        <v>307</v>
      </c>
      <c r="B24" s="51">
        <f>'Вторник 1 неделя'!G47+'Вторник 2 неделя'!G46</f>
        <v>80</v>
      </c>
      <c r="C24" s="50">
        <f t="shared" si="3"/>
        <v>8</v>
      </c>
      <c r="D24" s="50">
        <v>8</v>
      </c>
      <c r="E24" s="49">
        <f t="shared" si="1"/>
        <v>0</v>
      </c>
      <c r="F24" s="47">
        <f t="shared" si="0"/>
        <v>0.4</v>
      </c>
    </row>
    <row r="25" spans="1:6" s="52" customFormat="1" ht="15">
      <c r="A25" s="50" t="s">
        <v>308</v>
      </c>
      <c r="B25" s="51">
        <f>'Понедельник 1 неделя'!G60+'Вторник 1 неделя'!G43+'Вторник 1 неделя'!G57+'Вторник 1 неделя'!G71+'Среда 1 неделя'!G46+'Среда 1 неделя'!G65+'Черверг 1 неделя'!G48+'Пятница 1 неделя'!G28+'Пятница 1 неделя'!G37+'Пятница 1 неделя'!G49+'Понедельник 2 неделя'!G33+'Понедельник 2 неделя'!G45+'Вторник 2 неделя'!G44+'Вторник 2 неделя'!G56+'Вторник 2 неделя'!G64+'Среда 2 неделя'!G55+'Среда 2 неделя'!G61+'Четверг 2 неделя'!G48+'Четверг 2 неделя'!G64+'Пятница 2 неделя'!G43+'Пятница 2 неделя'!G57</f>
        <v>164.14000000000001</v>
      </c>
      <c r="C25" s="51">
        <f t="shared" si="3"/>
        <v>16.414</v>
      </c>
      <c r="D25" s="50">
        <v>25</v>
      </c>
      <c r="E25" s="49">
        <f t="shared" si="1"/>
        <v>8.6</v>
      </c>
      <c r="F25" s="47">
        <f t="shared" si="0"/>
        <v>1.25</v>
      </c>
    </row>
    <row r="26" spans="1:6" s="52" customFormat="1" ht="15">
      <c r="A26" s="50" t="s">
        <v>309</v>
      </c>
      <c r="B26" s="51">
        <f>'Понедельник 1 неделя'!G10+'Понедельник 1 неделя'!G31+'Понедельник 1 неделя'!G41+'Понедельник 1 неделя'!G45+'Понедельник 1 неделя'!G59+'Вторник 1 неделя'!G11+'Вторник 1 неделя'!G45+'Вторник 1 неделя'!G48+'Вторник 1 неделя'!G59+'Вторник 1 неделя'!G67+'Вторник 1 неделя'!G70+'Среда 1 неделя'!G11+'Среда 1 неделя'!G42+'Среда 1 неделя'!G59+'Черверг 1 неделя'!G11+'Черверг 1 неделя'!G35+'Черверг 1 неделя'!G50+'Пятница 1 неделя'!G11+'Пятница 1 неделя'!G32+'Пятница 1 неделя'!G38+'Пятница 1 неделя'!G45+'Пятница 1 неделя'!G48+'Пятница 1 неделя'!G62+'Пятница 1 неделя'!G67+'Понедельник 2 неделя'!G10+'Понедельник 2 неделя'!G31+'Понедельник 2 неделя'!G40+'Понедельник 2 неделя'!G62+'Вторник 2 неделя'!G12+'Вторник 2 неделя'!G47+'Вторник 2 неделя'!G63+'Вторник 2 неделя'!G69+'Среда 2 неделя'!G11+'Среда 2 неделя'!G42+'Среда 2 неделя'!G51+'Среда 2 неделя'!G54+'Четверг 2 неделя'!G11+'Четверг 2 неделя'!G42+'Четверг 2 неделя'!G61+'Четверг 2 неделя'!G65+'Пятница 2 неделя'!G11+'Пятница 2 неделя'!G48</f>
        <v>165.58</v>
      </c>
      <c r="C26" s="51">
        <f t="shared" si="3"/>
        <v>16.558</v>
      </c>
      <c r="D26" s="50">
        <v>18</v>
      </c>
      <c r="E26" s="49">
        <f t="shared" si="1"/>
        <v>1.4</v>
      </c>
      <c r="F26" s="47">
        <f t="shared" si="0"/>
        <v>0.9</v>
      </c>
    </row>
    <row r="27" spans="1:6" ht="15">
      <c r="A27" s="47" t="s">
        <v>310</v>
      </c>
      <c r="B27" s="48">
        <f>'Понедельник 1 неделя'!G26+'Вторник 1 неделя'!G29+'Вторник 1 неделя'!G36+'Вторник 1 неделя'!G66+'Среда 1 неделя'!G25+'Среда 1 неделя'!G33+'Среда 1 неделя'!G68+'Черверг 1 неделя'!G27+'Черверг 1 неделя'!G32+'Пятница 1 неделя'!G44+'Понедельник 2 неделя'!G26+'Понедельник 2 неделя'!G48+'Вторник 2 неделя'!G29+'Вторник 2 неделя'!G36+'Вторник 2 неделя'!G60+'Среда 2 неделя'!G24+'Среда 2 неделя'!G31+'Среда 2 неделя'!G41+'Среда 2 неделя'!G59+'Четверг 2 неделя'!G30+'Четверг 2 неделя'!G36+'Четверг 2 неделя'!G51+'Пятница 2 неделя'!G33+'Пятница 2 неделя'!G44</f>
        <v>71.6</v>
      </c>
      <c r="C27" s="48">
        <f t="shared" si="3"/>
        <v>7.159999999999999</v>
      </c>
      <c r="D27" s="47">
        <v>9</v>
      </c>
      <c r="E27" s="49">
        <f t="shared" si="1"/>
        <v>1.8</v>
      </c>
      <c r="F27" s="47">
        <f t="shared" si="0"/>
        <v>0.45</v>
      </c>
    </row>
    <row r="28" spans="1:6" ht="15.75" customHeight="1">
      <c r="A28" s="47" t="s">
        <v>328</v>
      </c>
      <c r="B28" s="48">
        <f>'Понедельник 1 неделя'!H62+'Черверг 1 неделя'!H20+'Понедельник 2 неделя'!H21+'Четверг 2 неделя'!H21</f>
        <v>120</v>
      </c>
      <c r="C28" s="47">
        <f t="shared" si="3"/>
        <v>12</v>
      </c>
      <c r="D28" s="47">
        <v>12</v>
      </c>
      <c r="E28" s="49">
        <f t="shared" si="1"/>
        <v>0</v>
      </c>
      <c r="F28" s="47">
        <f t="shared" si="0"/>
        <v>0.6000000000000001</v>
      </c>
    </row>
    <row r="29" spans="1:6" ht="15">
      <c r="A29" s="47" t="s">
        <v>311</v>
      </c>
      <c r="B29" s="48">
        <f>0.75*4</f>
        <v>3</v>
      </c>
      <c r="C29" s="47">
        <f t="shared" si="3"/>
        <v>0.3</v>
      </c>
      <c r="D29" s="47">
        <v>0.5</v>
      </c>
      <c r="E29" s="49">
        <f t="shared" si="1"/>
        <v>0.2</v>
      </c>
      <c r="F29" s="55">
        <f t="shared" si="0"/>
        <v>0.025</v>
      </c>
    </row>
    <row r="30" spans="1:6" ht="15">
      <c r="A30" s="47" t="s">
        <v>329</v>
      </c>
      <c r="B30" s="48">
        <f>'Вторник 1 неделя'!G15+'Пятница 1 неделя'!G15+'Вторник 2 неделя'!G16+'Пятница 2 неделя'!G14</f>
        <v>8.8</v>
      </c>
      <c r="C30" s="49">
        <f t="shared" si="3"/>
        <v>0.8800000000000001</v>
      </c>
      <c r="D30" s="47">
        <v>0.5</v>
      </c>
      <c r="E30" s="49">
        <f t="shared" si="1"/>
        <v>-0.4</v>
      </c>
      <c r="F30" s="55">
        <f t="shared" si="0"/>
        <v>0.025</v>
      </c>
    </row>
    <row r="31" spans="1:6" ht="15">
      <c r="A31" s="47" t="s">
        <v>312</v>
      </c>
      <c r="B31" s="48">
        <f>'Понедельник 1 неделя'!G15+'Черверг 1 неделя'!G15+'Понедельник 2 неделя'!G15+'Четверг 2 неделя'!G15</f>
        <v>6</v>
      </c>
      <c r="C31" s="47">
        <f t="shared" si="3"/>
        <v>0.6</v>
      </c>
      <c r="D31" s="47">
        <v>1</v>
      </c>
      <c r="E31" s="49">
        <f t="shared" si="1"/>
        <v>0.4</v>
      </c>
      <c r="F31" s="47">
        <f t="shared" si="0"/>
        <v>0.05</v>
      </c>
    </row>
    <row r="32" spans="1:8" ht="15">
      <c r="A32" s="47" t="s">
        <v>331</v>
      </c>
      <c r="B32" s="48">
        <f>'Понедельник 1 неделя'!G9+'Понедельник 1 неделя'!G17+'Понедельник 1 неделя'!G48+'Понедельник 1 неделя'!G61+'Понедельник 1 неделя'!G65+'Вторник 1 неделя'!G10+'Вторник 1 неделя'!G17+'Вторник 1 неделя'!G37+'Вторник 1 неделя'!G51+'Вторник 1 неделя'!G58+'Среда 1 неделя'!G10+'Среда 1 неделя'!G15+'Среда 1 неделя'!G27+'Среда 1 неделя'!G35+'Среда 1 неделя'!G49+'Среда 1 неделя'!G66+'Черверг 1 неделя'!G10+'Черверг 1 неделя'!G17+'Черверг 1 неделя'!G26+'Черверг 1 неделя'!G42+'Черверг 1 неделя'!G51+'Пятница 1 неделя'!G10+'Пятница 1 неделя'!G17+'Пятница 1 неделя'!G26+'Пятница 1 неделя'!G52+'Понедельник 2 неделя'!G9+'Понедельник 2 неделя'!G17+'Понедельник 2 неделя'!G46+'Понедельник 2 неделя'!G51+'Понедельник 2 неделя'!G58+'Понедельник 2 неделя'!G67+'Понедельник 2 неделя'!G70+'Вторник 2 неделя'!G11+'Вторник 2 неделя'!G18+'Вторник 2 неделя'!G30+'Вторник 2 неделя'!G50+'Вторник 2 неделя'!G66+'Среда 2 неделя'!G10+'Среда 2 неделя'!G15+'Среда 2 неделя'!G26+'Среда 2 неделя'!G44+'Среда 2 неделя'!G52+'Четверг 2 неделя'!G10+'Четверг 2 неделя'!G17+'Четверг 2 неделя'!G49+'Четверг 2 неделя'!G54+'Пятница 2 неделя'!G10+'Пятница 2 неделя'!G16+'Пятница 2 неделя'!H21+'Пятница 2 неделя'!G28+'Пятница 2 неделя'!G51+'Пятница 2 неделя'!G60+'Пятница 2 неделя'!G65+'Среда 1 неделя'!H20</f>
        <v>373.24000000000007</v>
      </c>
      <c r="C32" s="48">
        <f t="shared" si="3"/>
        <v>37.324000000000005</v>
      </c>
      <c r="D32" s="47">
        <v>25</v>
      </c>
      <c r="E32" s="49">
        <f t="shared" si="1"/>
        <v>-12.3</v>
      </c>
      <c r="F32" s="47">
        <f t="shared" si="0"/>
        <v>1.25</v>
      </c>
      <c r="H32" s="39"/>
    </row>
    <row r="33" spans="1:6" ht="15">
      <c r="A33" s="47" t="s">
        <v>314</v>
      </c>
      <c r="B33" s="48">
        <v>1.5</v>
      </c>
      <c r="C33" s="47">
        <f t="shared" si="3"/>
        <v>0.15</v>
      </c>
      <c r="D33" s="47">
        <v>0.4</v>
      </c>
      <c r="E33" s="49">
        <f t="shared" si="1"/>
        <v>0.3</v>
      </c>
      <c r="F33" s="47">
        <f t="shared" si="0"/>
        <v>0.020000000000000004</v>
      </c>
    </row>
    <row r="34" spans="1:6" ht="15">
      <c r="A34" s="47" t="s">
        <v>313</v>
      </c>
      <c r="B34" s="48"/>
      <c r="C34" s="47">
        <f t="shared" si="3"/>
        <v>0</v>
      </c>
      <c r="D34" s="47">
        <v>3</v>
      </c>
      <c r="E34" s="49">
        <f t="shared" si="1"/>
        <v>3</v>
      </c>
      <c r="F34" s="47">
        <f t="shared" si="0"/>
        <v>0.15000000000000002</v>
      </c>
    </row>
  </sheetData>
  <sheetProtection/>
  <mergeCells count="1">
    <mergeCell ref="A1:F1"/>
  </mergeCells>
  <conditionalFormatting sqref="E2:E34">
    <cfRule type="cellIs" priority="1" dxfId="1" operator="greaterThan" stopIfTrue="1">
      <formula>0</formula>
    </cfRule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="75" zoomScaleNormal="75" zoomScaleSheetLayoutView="100" zoomScalePageLayoutView="0" workbookViewId="0" topLeftCell="A46">
      <selection activeCell="H74" sqref="H74"/>
    </sheetView>
  </sheetViews>
  <sheetFormatPr defaultColWidth="9.140625" defaultRowHeight="15"/>
  <cols>
    <col min="13" max="13" width="11.8515625" style="0" customWidth="1"/>
    <col min="14" max="14" width="15.421875" style="0" customWidth="1"/>
  </cols>
  <sheetData>
    <row r="1" spans="1:14" ht="15">
      <c r="A1" s="1" t="s">
        <v>0</v>
      </c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3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5" ht="15">
      <c r="A7" s="60" t="s">
        <v>67</v>
      </c>
      <c r="B7" s="61"/>
      <c r="C7" s="61"/>
      <c r="D7" s="61"/>
      <c r="E7" s="61"/>
      <c r="F7" s="62"/>
      <c r="G7" s="4"/>
      <c r="H7" s="10" t="s">
        <v>273</v>
      </c>
      <c r="I7" s="8">
        <v>3.8</v>
      </c>
      <c r="J7" s="8">
        <v>5.9</v>
      </c>
      <c r="K7" s="8">
        <v>17.6</v>
      </c>
      <c r="L7" s="21">
        <v>138</v>
      </c>
      <c r="M7" s="8">
        <v>0.41</v>
      </c>
      <c r="N7" s="8" t="s">
        <v>107</v>
      </c>
      <c r="O7" t="s">
        <v>256</v>
      </c>
    </row>
    <row r="8" spans="1:14" ht="15">
      <c r="A8" s="57" t="s">
        <v>66</v>
      </c>
      <c r="B8" s="58"/>
      <c r="C8" s="58"/>
      <c r="D8" s="58"/>
      <c r="E8" s="58"/>
      <c r="F8" s="59"/>
      <c r="G8" s="4">
        <v>23</v>
      </c>
      <c r="H8" s="10"/>
      <c r="I8" s="8"/>
      <c r="J8" s="8"/>
      <c r="K8" s="8"/>
      <c r="L8" s="21"/>
      <c r="M8" s="8"/>
      <c r="N8" s="8"/>
    </row>
    <row r="9" spans="1:14" ht="15">
      <c r="A9" s="57" t="s">
        <v>19</v>
      </c>
      <c r="B9" s="58"/>
      <c r="C9" s="58"/>
      <c r="D9" s="58"/>
      <c r="E9" s="58"/>
      <c r="F9" s="59"/>
      <c r="G9" s="4">
        <v>79</v>
      </c>
      <c r="H9" s="10"/>
      <c r="I9" s="8"/>
      <c r="J9" s="8"/>
      <c r="K9" s="8"/>
      <c r="L9" s="21"/>
      <c r="M9" s="8"/>
      <c r="N9" s="8"/>
    </row>
    <row r="10" spans="1:14" ht="15">
      <c r="A10" s="57" t="s">
        <v>57</v>
      </c>
      <c r="B10" s="58"/>
      <c r="C10" s="58"/>
      <c r="D10" s="58"/>
      <c r="E10" s="58"/>
      <c r="F10" s="59"/>
      <c r="G10" s="4">
        <v>4</v>
      </c>
      <c r="H10" s="10"/>
      <c r="I10" s="8"/>
      <c r="J10" s="8"/>
      <c r="K10" s="8"/>
      <c r="L10" s="21"/>
      <c r="M10" s="8"/>
      <c r="N10" s="8"/>
    </row>
    <row r="11" spans="1:14" ht="15">
      <c r="A11" s="57" t="s">
        <v>20</v>
      </c>
      <c r="B11" s="58"/>
      <c r="C11" s="58"/>
      <c r="D11" s="58"/>
      <c r="E11" s="58"/>
      <c r="F11" s="59"/>
      <c r="G11" s="4">
        <v>4</v>
      </c>
      <c r="H11" s="10"/>
      <c r="I11" s="8"/>
      <c r="J11" s="8"/>
      <c r="K11" s="8"/>
      <c r="L11" s="21"/>
      <c r="M11" s="8"/>
      <c r="N11" s="8"/>
    </row>
    <row r="12" spans="1:15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  <c r="O12" t="s">
        <v>256</v>
      </c>
    </row>
    <row r="13" spans="1:15" ht="15">
      <c r="A13" s="60" t="s">
        <v>133</v>
      </c>
      <c r="B13" s="61"/>
      <c r="C13" s="61"/>
      <c r="D13" s="61"/>
      <c r="E13" s="61"/>
      <c r="F13" s="62"/>
      <c r="G13" s="4"/>
      <c r="H13" s="10">
        <v>5</v>
      </c>
      <c r="I13" s="12">
        <v>0.05</v>
      </c>
      <c r="J13" s="8">
        <v>3.6</v>
      </c>
      <c r="K13" s="8">
        <v>0.05</v>
      </c>
      <c r="L13" s="21">
        <v>33</v>
      </c>
      <c r="M13" s="8">
        <v>0</v>
      </c>
      <c r="N13" s="15" t="s">
        <v>134</v>
      </c>
      <c r="O13" t="s">
        <v>256</v>
      </c>
    </row>
    <row r="14" spans="1:15" ht="15">
      <c r="A14" s="60" t="s">
        <v>48</v>
      </c>
      <c r="B14" s="61"/>
      <c r="C14" s="61"/>
      <c r="D14" s="61"/>
      <c r="E14" s="61"/>
      <c r="F14" s="62"/>
      <c r="G14" s="9"/>
      <c r="H14" s="10">
        <v>150</v>
      </c>
      <c r="I14" s="8">
        <v>2.82</v>
      </c>
      <c r="J14" s="8">
        <v>2.94</v>
      </c>
      <c r="K14" s="8">
        <v>19.46</v>
      </c>
      <c r="L14" s="21">
        <v>115.44</v>
      </c>
      <c r="M14" s="8">
        <v>0.6</v>
      </c>
      <c r="N14" s="8" t="s">
        <v>93</v>
      </c>
      <c r="O14" t="s">
        <v>256</v>
      </c>
    </row>
    <row r="15" spans="1:14" ht="15">
      <c r="A15" s="57" t="s">
        <v>49</v>
      </c>
      <c r="B15" s="58"/>
      <c r="C15" s="58"/>
      <c r="D15" s="58"/>
      <c r="E15" s="58"/>
      <c r="F15" s="59"/>
      <c r="G15" s="9">
        <v>2.2</v>
      </c>
      <c r="H15" s="10"/>
      <c r="I15" s="8"/>
      <c r="J15" s="8"/>
      <c r="K15" s="8"/>
      <c r="L15" s="21"/>
      <c r="M15" s="8"/>
      <c r="N15" s="8"/>
    </row>
    <row r="16" spans="1:14" ht="15">
      <c r="A16" s="57" t="s">
        <v>19</v>
      </c>
      <c r="B16" s="58"/>
      <c r="C16" s="58"/>
      <c r="D16" s="58"/>
      <c r="E16" s="58"/>
      <c r="F16" s="59"/>
      <c r="G16" s="9">
        <v>75</v>
      </c>
      <c r="H16" s="10"/>
      <c r="I16" s="8"/>
      <c r="J16" s="8"/>
      <c r="K16" s="8"/>
      <c r="L16" s="21"/>
      <c r="M16" s="8"/>
      <c r="N16" s="8"/>
    </row>
    <row r="17" spans="1:14" ht="15">
      <c r="A17" s="57" t="s">
        <v>21</v>
      </c>
      <c r="B17" s="58"/>
      <c r="C17" s="58"/>
      <c r="D17" s="58"/>
      <c r="E17" s="58"/>
      <c r="F17" s="59"/>
      <c r="G17" s="9">
        <v>15</v>
      </c>
      <c r="H17" s="10"/>
      <c r="I17" s="8"/>
      <c r="J17" s="8"/>
      <c r="K17" s="8"/>
      <c r="L17" s="21"/>
      <c r="M17" s="8"/>
      <c r="N17" s="8"/>
    </row>
    <row r="18" spans="1:14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>
      <c r="A19" s="94" t="s">
        <v>16</v>
      </c>
      <c r="B19" s="99"/>
      <c r="C19" s="99"/>
      <c r="D19" s="99"/>
      <c r="E19" s="99"/>
      <c r="F19" s="99"/>
      <c r="G19" s="3"/>
      <c r="H19" s="3"/>
      <c r="I19" s="3"/>
      <c r="J19" s="3"/>
      <c r="K19" s="3"/>
      <c r="L19" s="24"/>
      <c r="M19" s="3"/>
      <c r="N19" s="3"/>
    </row>
    <row r="20" spans="1:15" ht="15">
      <c r="A20" s="60" t="s">
        <v>158</v>
      </c>
      <c r="B20" s="61"/>
      <c r="C20" s="61"/>
      <c r="D20" s="61"/>
      <c r="E20" s="61"/>
      <c r="F20" s="62"/>
      <c r="G20" s="4"/>
      <c r="H20" s="10">
        <v>150</v>
      </c>
      <c r="I20" s="8">
        <v>4</v>
      </c>
      <c r="J20" s="8">
        <v>3.75</v>
      </c>
      <c r="K20" s="8">
        <v>16.2</v>
      </c>
      <c r="L20" s="21">
        <v>118.5</v>
      </c>
      <c r="M20" s="8">
        <v>1.35</v>
      </c>
      <c r="N20" s="8" t="s">
        <v>92</v>
      </c>
      <c r="O20" t="s">
        <v>256</v>
      </c>
    </row>
    <row r="21" spans="1:14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ht="15">
      <c r="A22" s="94" t="s">
        <v>17</v>
      </c>
      <c r="B22" s="94"/>
      <c r="C22" s="94"/>
      <c r="D22" s="94"/>
      <c r="E22" s="94"/>
      <c r="F22" s="94"/>
      <c r="G22" s="3"/>
      <c r="H22" s="7"/>
      <c r="I22" s="3"/>
      <c r="J22" s="3"/>
      <c r="K22" s="3"/>
      <c r="L22" s="24"/>
      <c r="M22" s="3"/>
      <c r="N22" s="3"/>
    </row>
    <row r="23" spans="1:15" ht="15">
      <c r="A23" s="60" t="s">
        <v>227</v>
      </c>
      <c r="B23" s="61"/>
      <c r="C23" s="61"/>
      <c r="D23" s="61"/>
      <c r="E23" s="61"/>
      <c r="F23" s="62"/>
      <c r="G23" s="4"/>
      <c r="H23" s="10">
        <v>30</v>
      </c>
      <c r="I23" s="8">
        <v>0.37</v>
      </c>
      <c r="J23" s="8">
        <v>3</v>
      </c>
      <c r="K23" s="8">
        <v>2.49</v>
      </c>
      <c r="L23" s="21">
        <v>38.77</v>
      </c>
      <c r="M23" s="8">
        <v>0</v>
      </c>
      <c r="N23" s="8" t="s">
        <v>131</v>
      </c>
      <c r="O23" t="s">
        <v>256</v>
      </c>
    </row>
    <row r="24" spans="1:14" ht="15">
      <c r="A24" s="57" t="s">
        <v>36</v>
      </c>
      <c r="B24" s="58"/>
      <c r="C24" s="58"/>
      <c r="D24" s="58"/>
      <c r="E24" s="58"/>
      <c r="F24" s="59"/>
      <c r="G24" s="4">
        <v>6.6</v>
      </c>
      <c r="H24" s="4"/>
      <c r="I24" s="4"/>
      <c r="J24" s="4"/>
      <c r="K24" s="4"/>
      <c r="L24" s="21"/>
      <c r="M24" s="4"/>
      <c r="N24" s="4"/>
    </row>
    <row r="25" spans="1:14" ht="15">
      <c r="A25" s="57" t="s">
        <v>51</v>
      </c>
      <c r="B25" s="58"/>
      <c r="C25" s="58"/>
      <c r="D25" s="58"/>
      <c r="E25" s="58"/>
      <c r="F25" s="59"/>
      <c r="G25" s="4">
        <v>4.5</v>
      </c>
      <c r="H25" s="4"/>
      <c r="I25" s="4"/>
      <c r="J25" s="4"/>
      <c r="K25" s="4"/>
      <c r="L25" s="21"/>
      <c r="M25" s="4"/>
      <c r="N25" s="4"/>
    </row>
    <row r="26" spans="1:14" ht="15">
      <c r="A26" s="91" t="s">
        <v>33</v>
      </c>
      <c r="B26" s="91"/>
      <c r="C26" s="91"/>
      <c r="D26" s="91"/>
      <c r="E26" s="91"/>
      <c r="F26" s="91"/>
      <c r="G26" s="4">
        <v>3</v>
      </c>
      <c r="H26" s="4"/>
      <c r="I26" s="4"/>
      <c r="J26" s="4"/>
      <c r="K26" s="4"/>
      <c r="L26" s="21"/>
      <c r="M26" s="4"/>
      <c r="N26" s="4"/>
    </row>
    <row r="27" spans="1:14" ht="15">
      <c r="A27" s="57" t="s">
        <v>132</v>
      </c>
      <c r="B27" s="58"/>
      <c r="C27" s="58"/>
      <c r="D27" s="58"/>
      <c r="E27" s="58"/>
      <c r="F27" s="59"/>
      <c r="G27" s="4">
        <v>9</v>
      </c>
      <c r="H27" s="4"/>
      <c r="I27" s="4"/>
      <c r="J27" s="4"/>
      <c r="K27" s="4"/>
      <c r="L27" s="21"/>
      <c r="M27" s="4"/>
      <c r="N27" s="4"/>
    </row>
    <row r="28" spans="1:14" ht="15">
      <c r="A28" s="91" t="s">
        <v>37</v>
      </c>
      <c r="B28" s="91"/>
      <c r="C28" s="91"/>
      <c r="D28" s="91"/>
      <c r="E28" s="91"/>
      <c r="F28" s="91"/>
      <c r="G28" s="4">
        <v>4.5</v>
      </c>
      <c r="H28" s="4"/>
      <c r="I28" s="4"/>
      <c r="J28" s="4"/>
      <c r="K28" s="4"/>
      <c r="L28" s="21"/>
      <c r="M28" s="4"/>
      <c r="N28" s="4"/>
    </row>
    <row r="29" spans="1:14" ht="15">
      <c r="A29" s="91" t="s">
        <v>34</v>
      </c>
      <c r="B29" s="91"/>
      <c r="C29" s="91"/>
      <c r="D29" s="91"/>
      <c r="E29" s="91"/>
      <c r="F29" s="91"/>
      <c r="G29" s="4">
        <v>3</v>
      </c>
      <c r="H29" s="4"/>
      <c r="I29" s="4"/>
      <c r="J29" s="4"/>
      <c r="K29" s="4"/>
      <c r="L29" s="21"/>
      <c r="M29" s="4"/>
      <c r="N29" s="4"/>
    </row>
    <row r="30" spans="1:15" ht="15">
      <c r="A30" s="60" t="s">
        <v>52</v>
      </c>
      <c r="B30" s="61"/>
      <c r="C30" s="61"/>
      <c r="D30" s="61"/>
      <c r="E30" s="61"/>
      <c r="F30" s="62"/>
      <c r="G30" s="9"/>
      <c r="H30" s="10">
        <v>180</v>
      </c>
      <c r="I30" s="8">
        <v>1.09</v>
      </c>
      <c r="J30" s="8">
        <v>2.94</v>
      </c>
      <c r="K30" s="8">
        <v>7.64</v>
      </c>
      <c r="L30" s="21">
        <v>61.5</v>
      </c>
      <c r="M30" s="8">
        <v>6.17</v>
      </c>
      <c r="N30" s="8" t="s">
        <v>188</v>
      </c>
      <c r="O30" t="s">
        <v>256</v>
      </c>
    </row>
    <row r="31" spans="1:14" ht="15">
      <c r="A31" s="57" t="s">
        <v>51</v>
      </c>
      <c r="B31" s="58"/>
      <c r="C31" s="58"/>
      <c r="D31" s="58"/>
      <c r="E31" s="58"/>
      <c r="F31" s="59"/>
      <c r="G31" s="9">
        <v>28.8</v>
      </c>
      <c r="H31" s="10"/>
      <c r="I31" s="4"/>
      <c r="J31" s="4"/>
      <c r="K31" s="4"/>
      <c r="L31" s="18"/>
      <c r="M31" s="4"/>
      <c r="N31" s="4"/>
    </row>
    <row r="32" spans="1:14" ht="15">
      <c r="A32" s="57" t="s">
        <v>43</v>
      </c>
      <c r="B32" s="58"/>
      <c r="C32" s="58"/>
      <c r="D32" s="58"/>
      <c r="E32" s="58"/>
      <c r="F32" s="59"/>
      <c r="G32" s="40" t="s">
        <v>319</v>
      </c>
      <c r="H32" s="10"/>
      <c r="I32" s="4"/>
      <c r="J32" s="4"/>
      <c r="K32" s="4"/>
      <c r="L32" s="18"/>
      <c r="M32" s="4"/>
      <c r="N32" s="4"/>
    </row>
    <row r="33" spans="1:14" ht="15">
      <c r="A33" s="57" t="s">
        <v>36</v>
      </c>
      <c r="B33" s="58"/>
      <c r="C33" s="58"/>
      <c r="D33" s="58"/>
      <c r="E33" s="58"/>
      <c r="F33" s="59"/>
      <c r="G33" s="40" t="s">
        <v>319</v>
      </c>
      <c r="H33" s="10"/>
      <c r="I33" s="4"/>
      <c r="J33" s="4"/>
      <c r="K33" s="4"/>
      <c r="L33" s="18"/>
      <c r="M33" s="4"/>
      <c r="N33" s="4"/>
    </row>
    <row r="34" spans="1:14" ht="15">
      <c r="A34" s="91" t="s">
        <v>37</v>
      </c>
      <c r="B34" s="91"/>
      <c r="C34" s="91"/>
      <c r="D34" s="91"/>
      <c r="E34" s="91"/>
      <c r="F34" s="91"/>
      <c r="G34" s="9">
        <v>7.2</v>
      </c>
      <c r="H34" s="10"/>
      <c r="I34" s="4"/>
      <c r="J34" s="4"/>
      <c r="K34" s="4"/>
      <c r="L34" s="18"/>
      <c r="M34" s="4"/>
      <c r="N34" s="4"/>
    </row>
    <row r="35" spans="1:14" ht="15">
      <c r="A35" s="91" t="s">
        <v>33</v>
      </c>
      <c r="B35" s="91"/>
      <c r="C35" s="91"/>
      <c r="D35" s="91"/>
      <c r="E35" s="91"/>
      <c r="F35" s="91"/>
      <c r="G35" s="9">
        <v>9</v>
      </c>
      <c r="H35" s="10"/>
      <c r="I35" s="4"/>
      <c r="J35" s="4"/>
      <c r="K35" s="4"/>
      <c r="L35" s="18"/>
      <c r="M35" s="4"/>
      <c r="N35" s="4"/>
    </row>
    <row r="36" spans="1:14" ht="15">
      <c r="A36" s="91" t="s">
        <v>34</v>
      </c>
      <c r="B36" s="91"/>
      <c r="C36" s="91"/>
      <c r="D36" s="91"/>
      <c r="E36" s="91"/>
      <c r="F36" s="91"/>
      <c r="G36" s="9">
        <v>3.6</v>
      </c>
      <c r="H36" s="10"/>
      <c r="I36" s="4"/>
      <c r="J36" s="4"/>
      <c r="K36" s="4"/>
      <c r="L36" s="18"/>
      <c r="M36" s="4"/>
      <c r="N36" s="4"/>
    </row>
    <row r="37" spans="1:14" ht="15">
      <c r="A37" s="91" t="s">
        <v>21</v>
      </c>
      <c r="B37" s="91"/>
      <c r="C37" s="91"/>
      <c r="D37" s="91"/>
      <c r="E37" s="91"/>
      <c r="F37" s="91"/>
      <c r="G37" s="9">
        <v>1.8</v>
      </c>
      <c r="H37" s="10"/>
      <c r="I37" s="4"/>
      <c r="J37" s="4"/>
      <c r="K37" s="4"/>
      <c r="L37" s="18"/>
      <c r="M37" s="4"/>
      <c r="N37" s="4"/>
    </row>
    <row r="38" spans="1:14" ht="15">
      <c r="A38" s="57" t="s">
        <v>187</v>
      </c>
      <c r="B38" s="58"/>
      <c r="C38" s="58"/>
      <c r="D38" s="58"/>
      <c r="E38" s="58"/>
      <c r="F38" s="59"/>
      <c r="G38" s="9">
        <v>5.4</v>
      </c>
      <c r="H38" s="10"/>
      <c r="I38" s="4"/>
      <c r="J38" s="4"/>
      <c r="K38" s="4"/>
      <c r="L38" s="18"/>
      <c r="M38" s="4"/>
      <c r="N38" s="4"/>
    </row>
    <row r="39" spans="1:14" ht="15">
      <c r="A39" s="91" t="s">
        <v>53</v>
      </c>
      <c r="B39" s="91"/>
      <c r="C39" s="91"/>
      <c r="D39" s="91"/>
      <c r="E39" s="91"/>
      <c r="F39" s="91"/>
      <c r="G39" s="9">
        <v>3.6</v>
      </c>
      <c r="H39" s="10"/>
      <c r="I39" s="4"/>
      <c r="J39" s="4"/>
      <c r="K39" s="4"/>
      <c r="L39" s="18"/>
      <c r="M39" s="4"/>
      <c r="N39" s="4"/>
    </row>
    <row r="40" spans="1:15" ht="15">
      <c r="A40" s="60" t="s">
        <v>189</v>
      </c>
      <c r="B40" s="61"/>
      <c r="C40" s="61"/>
      <c r="D40" s="61"/>
      <c r="E40" s="61"/>
      <c r="F40" s="62"/>
      <c r="G40" s="4"/>
      <c r="H40" s="10">
        <v>60</v>
      </c>
      <c r="I40" s="8">
        <v>10.8</v>
      </c>
      <c r="J40" s="37">
        <v>44481</v>
      </c>
      <c r="K40" s="8">
        <v>3.36</v>
      </c>
      <c r="L40" s="21">
        <v>165.76</v>
      </c>
      <c r="M40" s="8">
        <v>0</v>
      </c>
      <c r="N40" s="8" t="s">
        <v>88</v>
      </c>
      <c r="O40" t="s">
        <v>256</v>
      </c>
    </row>
    <row r="41" spans="1:14" ht="15">
      <c r="A41" s="91" t="s">
        <v>190</v>
      </c>
      <c r="B41" s="91"/>
      <c r="C41" s="91"/>
      <c r="D41" s="91"/>
      <c r="E41" s="91"/>
      <c r="F41" s="91"/>
      <c r="G41" s="4">
        <v>55.4</v>
      </c>
      <c r="H41" s="4"/>
      <c r="I41" s="4"/>
      <c r="J41" s="4"/>
      <c r="K41" s="4"/>
      <c r="L41" s="21"/>
      <c r="M41" s="4"/>
      <c r="N41" s="4"/>
    </row>
    <row r="42" spans="1:14" ht="15">
      <c r="A42" s="91" t="s">
        <v>37</v>
      </c>
      <c r="B42" s="91"/>
      <c r="C42" s="91"/>
      <c r="D42" s="91"/>
      <c r="E42" s="91"/>
      <c r="F42" s="91"/>
      <c r="G42" s="4">
        <v>7</v>
      </c>
      <c r="H42" s="4"/>
      <c r="I42" s="4"/>
      <c r="J42" s="4"/>
      <c r="K42" s="4"/>
      <c r="L42" s="21"/>
      <c r="M42" s="4"/>
      <c r="N42" s="4"/>
    </row>
    <row r="43" spans="1:14" ht="15">
      <c r="A43" s="91" t="s">
        <v>38</v>
      </c>
      <c r="B43" s="91"/>
      <c r="C43" s="91"/>
      <c r="D43" s="91"/>
      <c r="E43" s="91"/>
      <c r="F43" s="91"/>
      <c r="G43" s="4">
        <v>1.8</v>
      </c>
      <c r="H43" s="4"/>
      <c r="I43" s="4"/>
      <c r="J43" s="4"/>
      <c r="K43" s="4"/>
      <c r="L43" s="21"/>
      <c r="M43" s="4"/>
      <c r="N43" s="4"/>
    </row>
    <row r="44" spans="1:14" ht="15">
      <c r="A44" s="91" t="s">
        <v>187</v>
      </c>
      <c r="B44" s="91"/>
      <c r="C44" s="91"/>
      <c r="D44" s="91"/>
      <c r="E44" s="91"/>
      <c r="F44" s="91"/>
      <c r="G44" s="4">
        <v>5.4</v>
      </c>
      <c r="H44" s="4"/>
      <c r="I44" s="4"/>
      <c r="J44" s="4"/>
      <c r="K44" s="4"/>
      <c r="L44" s="21"/>
      <c r="M44" s="4"/>
      <c r="N44" s="4"/>
    </row>
    <row r="45" spans="1:14" ht="15">
      <c r="A45" s="91" t="s">
        <v>20</v>
      </c>
      <c r="B45" s="91"/>
      <c r="C45" s="91"/>
      <c r="D45" s="91"/>
      <c r="E45" s="91"/>
      <c r="F45" s="91"/>
      <c r="G45" s="4">
        <v>3.1</v>
      </c>
      <c r="H45" s="4"/>
      <c r="I45" s="4"/>
      <c r="J45" s="4"/>
      <c r="K45" s="4"/>
      <c r="L45" s="21"/>
      <c r="M45" s="4"/>
      <c r="N45" s="4"/>
    </row>
    <row r="46" spans="1:15" ht="15">
      <c r="A46" s="60" t="s">
        <v>86</v>
      </c>
      <c r="B46" s="61"/>
      <c r="C46" s="61"/>
      <c r="D46" s="61"/>
      <c r="E46" s="61"/>
      <c r="F46" s="62"/>
      <c r="G46" s="9"/>
      <c r="H46" s="10" t="s">
        <v>318</v>
      </c>
      <c r="I46" s="8">
        <v>4</v>
      </c>
      <c r="J46" s="8">
        <v>3.22</v>
      </c>
      <c r="K46" s="8">
        <v>25.34</v>
      </c>
      <c r="L46" s="21">
        <v>149.06</v>
      </c>
      <c r="M46" s="8">
        <v>0</v>
      </c>
      <c r="N46" s="8" t="s">
        <v>89</v>
      </c>
      <c r="O46" t="s">
        <v>256</v>
      </c>
    </row>
    <row r="47" spans="1:14" ht="15">
      <c r="A47" s="57" t="s">
        <v>54</v>
      </c>
      <c r="B47" s="58"/>
      <c r="C47" s="58"/>
      <c r="D47" s="58"/>
      <c r="E47" s="58"/>
      <c r="F47" s="59"/>
      <c r="G47" s="9">
        <v>40</v>
      </c>
      <c r="H47" s="10"/>
      <c r="I47" s="4"/>
      <c r="J47" s="4"/>
      <c r="K47" s="4"/>
      <c r="L47" s="18"/>
      <c r="M47" s="4"/>
      <c r="N47" s="4"/>
    </row>
    <row r="48" spans="1:14" ht="15">
      <c r="A48" s="91" t="s">
        <v>20</v>
      </c>
      <c r="B48" s="91"/>
      <c r="C48" s="91"/>
      <c r="D48" s="91"/>
      <c r="E48" s="91"/>
      <c r="F48" s="91"/>
      <c r="G48" s="9">
        <v>3.7</v>
      </c>
      <c r="H48" s="10"/>
      <c r="I48" s="4"/>
      <c r="J48" s="4"/>
      <c r="K48" s="4"/>
      <c r="L48" s="18"/>
      <c r="M48" s="4"/>
      <c r="N48" s="4"/>
    </row>
    <row r="49" spans="1:15" ht="15">
      <c r="A49" s="60" t="s">
        <v>172</v>
      </c>
      <c r="B49" s="61"/>
      <c r="C49" s="61"/>
      <c r="D49" s="61"/>
      <c r="E49" s="61"/>
      <c r="F49" s="62"/>
      <c r="G49" s="4"/>
      <c r="H49" s="10">
        <v>150</v>
      </c>
      <c r="I49" s="8">
        <v>5.82</v>
      </c>
      <c r="J49" s="8">
        <v>5.82</v>
      </c>
      <c r="K49" s="8">
        <v>13.39</v>
      </c>
      <c r="L49" s="21">
        <v>52</v>
      </c>
      <c r="M49" s="8">
        <v>2.4</v>
      </c>
      <c r="N49" s="8" t="s">
        <v>103</v>
      </c>
      <c r="O49" t="s">
        <v>256</v>
      </c>
    </row>
    <row r="50" spans="1:14" ht="15">
      <c r="A50" s="57" t="s">
        <v>163</v>
      </c>
      <c r="B50" s="58"/>
      <c r="C50" s="58"/>
      <c r="D50" s="58"/>
      <c r="E50" s="58"/>
      <c r="F50" s="59"/>
      <c r="G50" s="4">
        <v>14.5</v>
      </c>
      <c r="H50" s="4"/>
      <c r="I50" s="8"/>
      <c r="J50" s="8"/>
      <c r="K50" s="8"/>
      <c r="L50" s="21"/>
      <c r="M50" s="8"/>
      <c r="N50" s="8"/>
    </row>
    <row r="51" spans="1:14" ht="15">
      <c r="A51" s="91" t="s">
        <v>57</v>
      </c>
      <c r="B51" s="91"/>
      <c r="C51" s="91"/>
      <c r="D51" s="91"/>
      <c r="E51" s="91"/>
      <c r="F51" s="91"/>
      <c r="G51" s="4">
        <v>12</v>
      </c>
      <c r="H51" s="4"/>
      <c r="I51" s="8"/>
      <c r="J51" s="8"/>
      <c r="K51" s="8"/>
      <c r="L51" s="21"/>
      <c r="M51" s="8"/>
      <c r="N51" s="8"/>
    </row>
    <row r="52" spans="1:14" ht="15">
      <c r="A52" s="57"/>
      <c r="B52" s="58"/>
      <c r="C52" s="58"/>
      <c r="D52" s="58"/>
      <c r="E52" s="58"/>
      <c r="F52" s="59"/>
      <c r="G52" s="9"/>
      <c r="H52" s="10"/>
      <c r="I52" s="8"/>
      <c r="J52" s="8"/>
      <c r="K52" s="8"/>
      <c r="L52" s="21"/>
      <c r="M52" s="8"/>
      <c r="N52" s="8"/>
    </row>
    <row r="53" spans="1:15" ht="15">
      <c r="A53" s="60" t="s">
        <v>46</v>
      </c>
      <c r="B53" s="61"/>
      <c r="C53" s="61"/>
      <c r="D53" s="61"/>
      <c r="E53" s="61"/>
      <c r="F53" s="62"/>
      <c r="G53" s="4"/>
      <c r="H53" s="10">
        <v>35</v>
      </c>
      <c r="I53" s="8">
        <v>2.31</v>
      </c>
      <c r="J53" s="8">
        <v>0.48</v>
      </c>
      <c r="K53" s="8">
        <v>11.69</v>
      </c>
      <c r="L53" s="21">
        <v>121.8</v>
      </c>
      <c r="M53" s="8">
        <v>0</v>
      </c>
      <c r="N53" s="8" t="s">
        <v>77</v>
      </c>
      <c r="O53" t="s">
        <v>256</v>
      </c>
    </row>
    <row r="54" spans="1:14" ht="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ht="15">
      <c r="A55" s="101" t="s">
        <v>18</v>
      </c>
      <c r="B55" s="101"/>
      <c r="C55" s="101"/>
      <c r="D55" s="101"/>
      <c r="E55" s="101"/>
      <c r="F55" s="101"/>
      <c r="G55" s="3"/>
      <c r="H55" s="3"/>
      <c r="I55" s="3"/>
      <c r="J55" s="3"/>
      <c r="K55" s="3"/>
      <c r="L55" s="24"/>
      <c r="M55" s="3"/>
      <c r="N55" s="3"/>
    </row>
    <row r="56" spans="1:15" ht="15">
      <c r="A56" s="60" t="s">
        <v>84</v>
      </c>
      <c r="B56" s="61"/>
      <c r="C56" s="61"/>
      <c r="D56" s="61"/>
      <c r="E56" s="61"/>
      <c r="F56" s="62"/>
      <c r="G56" s="4"/>
      <c r="H56" s="10">
        <v>50</v>
      </c>
      <c r="I56" s="8">
        <v>3.5</v>
      </c>
      <c r="J56" s="8">
        <v>6.9</v>
      </c>
      <c r="K56" s="8">
        <v>27.9</v>
      </c>
      <c r="L56" s="21">
        <v>188.3</v>
      </c>
      <c r="M56" s="8">
        <v>0</v>
      </c>
      <c r="N56" s="8" t="s">
        <v>91</v>
      </c>
      <c r="O56" t="s">
        <v>256</v>
      </c>
    </row>
    <row r="57" spans="1:14" ht="15">
      <c r="A57" s="91" t="s">
        <v>38</v>
      </c>
      <c r="B57" s="91"/>
      <c r="C57" s="91"/>
      <c r="D57" s="91"/>
      <c r="E57" s="91"/>
      <c r="F57" s="91"/>
      <c r="G57" s="4">
        <v>32.8</v>
      </c>
      <c r="H57" s="4"/>
      <c r="I57" s="8"/>
      <c r="J57" s="8"/>
      <c r="K57" s="8"/>
      <c r="L57" s="21"/>
      <c r="M57" s="8"/>
      <c r="N57" s="8"/>
    </row>
    <row r="58" spans="1:14" ht="15">
      <c r="A58" s="91" t="s">
        <v>21</v>
      </c>
      <c r="B58" s="91"/>
      <c r="C58" s="91"/>
      <c r="D58" s="91"/>
      <c r="E58" s="91"/>
      <c r="F58" s="91"/>
      <c r="G58" s="4">
        <v>5.8</v>
      </c>
      <c r="H58" s="4"/>
      <c r="I58" s="8"/>
      <c r="J58" s="8"/>
      <c r="K58" s="8"/>
      <c r="L58" s="21"/>
      <c r="M58" s="8"/>
      <c r="N58" s="8"/>
    </row>
    <row r="59" spans="1:14" ht="15">
      <c r="A59" s="57" t="s">
        <v>20</v>
      </c>
      <c r="B59" s="58"/>
      <c r="C59" s="58"/>
      <c r="D59" s="58"/>
      <c r="E59" s="58"/>
      <c r="F59" s="59"/>
      <c r="G59" s="4">
        <v>8.6</v>
      </c>
      <c r="H59" s="4"/>
      <c r="I59" s="8"/>
      <c r="J59" s="8"/>
      <c r="K59" s="8"/>
      <c r="L59" s="21"/>
      <c r="M59" s="8"/>
      <c r="N59" s="8"/>
    </row>
    <row r="60" spans="1:14" ht="15">
      <c r="A60" s="57" t="s">
        <v>85</v>
      </c>
      <c r="B60" s="58"/>
      <c r="C60" s="58"/>
      <c r="D60" s="58"/>
      <c r="E60" s="58"/>
      <c r="F60" s="59"/>
      <c r="G60" s="4">
        <v>0.75</v>
      </c>
      <c r="H60" s="4"/>
      <c r="I60" s="8"/>
      <c r="J60" s="8"/>
      <c r="K60" s="8"/>
      <c r="L60" s="21"/>
      <c r="M60" s="8"/>
      <c r="N60" s="8"/>
    </row>
    <row r="61" spans="1:15" ht="15">
      <c r="A61" s="60" t="s">
        <v>202</v>
      </c>
      <c r="B61" s="61"/>
      <c r="C61" s="61"/>
      <c r="D61" s="61"/>
      <c r="E61" s="61"/>
      <c r="F61" s="62"/>
      <c r="G61" s="9"/>
      <c r="H61" s="10">
        <v>150</v>
      </c>
      <c r="I61" s="8">
        <v>2.35</v>
      </c>
      <c r="J61" s="8">
        <v>8.3</v>
      </c>
      <c r="K61" s="8">
        <v>14.31</v>
      </c>
      <c r="L61" s="21">
        <v>151.49</v>
      </c>
      <c r="M61" s="8">
        <v>0</v>
      </c>
      <c r="N61" s="8" t="s">
        <v>136</v>
      </c>
      <c r="O61" t="s">
        <v>256</v>
      </c>
    </row>
    <row r="62" spans="1:14" ht="15">
      <c r="A62" s="91" t="s">
        <v>36</v>
      </c>
      <c r="B62" s="91"/>
      <c r="C62" s="91"/>
      <c r="D62" s="91"/>
      <c r="E62" s="91"/>
      <c r="F62" s="91"/>
      <c r="G62" s="4">
        <v>46.7</v>
      </c>
      <c r="H62" s="10"/>
      <c r="I62" s="8"/>
      <c r="J62" s="8"/>
      <c r="K62" s="8"/>
      <c r="L62" s="21"/>
      <c r="M62" s="8"/>
      <c r="N62" s="8"/>
    </row>
    <row r="63" spans="1:14" ht="15">
      <c r="A63" s="91" t="s">
        <v>33</v>
      </c>
      <c r="B63" s="91"/>
      <c r="C63" s="91"/>
      <c r="D63" s="91"/>
      <c r="E63" s="91"/>
      <c r="F63" s="91"/>
      <c r="G63" s="4">
        <v>31.2</v>
      </c>
      <c r="H63" s="10"/>
      <c r="I63" s="8"/>
      <c r="J63" s="8"/>
      <c r="K63" s="8"/>
      <c r="L63" s="21"/>
      <c r="M63" s="8"/>
      <c r="N63" s="8"/>
    </row>
    <row r="64" spans="1:14" ht="15">
      <c r="A64" s="91" t="s">
        <v>37</v>
      </c>
      <c r="B64" s="91"/>
      <c r="C64" s="91"/>
      <c r="D64" s="91"/>
      <c r="E64" s="91"/>
      <c r="F64" s="91"/>
      <c r="G64" s="4">
        <v>25.2</v>
      </c>
      <c r="H64" s="10"/>
      <c r="I64" s="8"/>
      <c r="J64" s="8"/>
      <c r="K64" s="8"/>
      <c r="L64" s="21"/>
      <c r="M64" s="8"/>
      <c r="N64" s="8"/>
    </row>
    <row r="65" spans="1:14" ht="15">
      <c r="A65" s="57" t="s">
        <v>43</v>
      </c>
      <c r="B65" s="58"/>
      <c r="C65" s="58"/>
      <c r="D65" s="58"/>
      <c r="E65" s="58"/>
      <c r="F65" s="59"/>
      <c r="G65" s="4">
        <v>37.5</v>
      </c>
      <c r="H65" s="10"/>
      <c r="I65" s="8"/>
      <c r="J65" s="8"/>
      <c r="K65" s="8"/>
      <c r="L65" s="21"/>
      <c r="M65" s="8"/>
      <c r="N65" s="8"/>
    </row>
    <row r="66" spans="1:14" ht="15">
      <c r="A66" s="91" t="s">
        <v>34</v>
      </c>
      <c r="B66" s="91"/>
      <c r="C66" s="91"/>
      <c r="D66" s="91"/>
      <c r="E66" s="91"/>
      <c r="F66" s="91"/>
      <c r="G66" s="4">
        <v>5.7</v>
      </c>
      <c r="H66" s="10"/>
      <c r="I66" s="8"/>
      <c r="J66" s="8"/>
      <c r="K66" s="8"/>
      <c r="L66" s="21"/>
      <c r="M66" s="8"/>
      <c r="N66" s="8"/>
    </row>
    <row r="67" spans="1:14" ht="15">
      <c r="A67" s="91" t="s">
        <v>20</v>
      </c>
      <c r="B67" s="91"/>
      <c r="C67" s="91"/>
      <c r="D67" s="91"/>
      <c r="E67" s="91"/>
      <c r="F67" s="91"/>
      <c r="G67" s="4">
        <v>3.7</v>
      </c>
      <c r="H67" s="10"/>
      <c r="I67" s="8"/>
      <c r="J67" s="8"/>
      <c r="K67" s="8"/>
      <c r="L67" s="21"/>
      <c r="M67" s="8"/>
      <c r="N67" s="8"/>
    </row>
    <row r="68" spans="1:14" ht="15.75">
      <c r="A68" s="67" t="s">
        <v>94</v>
      </c>
      <c r="B68" s="68"/>
      <c r="C68" s="68"/>
      <c r="D68" s="68"/>
      <c r="E68" s="68"/>
      <c r="F68" s="69"/>
      <c r="G68" s="9">
        <v>46.6</v>
      </c>
      <c r="H68" s="10">
        <v>40</v>
      </c>
      <c r="I68" s="8"/>
      <c r="J68" s="8"/>
      <c r="K68" s="8"/>
      <c r="L68" s="21"/>
      <c r="M68" s="13"/>
      <c r="N68" s="8"/>
    </row>
    <row r="69" spans="1:14" ht="15">
      <c r="A69" s="91" t="s">
        <v>53</v>
      </c>
      <c r="B69" s="91"/>
      <c r="C69" s="91"/>
      <c r="D69" s="91"/>
      <c r="E69" s="91"/>
      <c r="F69" s="91"/>
      <c r="G69" s="4">
        <v>23.3</v>
      </c>
      <c r="H69" s="10"/>
      <c r="I69" s="8"/>
      <c r="J69" s="8"/>
      <c r="K69" s="8"/>
      <c r="L69" s="21"/>
      <c r="M69" s="8"/>
      <c r="N69" s="8"/>
    </row>
    <row r="70" spans="1:14" ht="15">
      <c r="A70" s="91" t="s">
        <v>20</v>
      </c>
      <c r="B70" s="91"/>
      <c r="C70" s="91"/>
      <c r="D70" s="91"/>
      <c r="E70" s="91"/>
      <c r="F70" s="91"/>
      <c r="G70" s="4">
        <v>1</v>
      </c>
      <c r="H70" s="10"/>
      <c r="I70" s="8"/>
      <c r="J70" s="8"/>
      <c r="K70" s="8"/>
      <c r="L70" s="21"/>
      <c r="M70" s="8"/>
      <c r="N70" s="8"/>
    </row>
    <row r="71" spans="1:14" ht="15">
      <c r="A71" s="91" t="s">
        <v>38</v>
      </c>
      <c r="B71" s="91"/>
      <c r="C71" s="91"/>
      <c r="D71" s="91"/>
      <c r="E71" s="91"/>
      <c r="F71" s="91"/>
      <c r="G71" s="4">
        <v>1</v>
      </c>
      <c r="H71" s="10"/>
      <c r="I71" s="8"/>
      <c r="J71" s="8"/>
      <c r="K71" s="8"/>
      <c r="L71" s="21"/>
      <c r="M71" s="8"/>
      <c r="N71" s="8"/>
    </row>
    <row r="72" spans="1:14" ht="15">
      <c r="A72" s="60" t="s">
        <v>46</v>
      </c>
      <c r="B72" s="61"/>
      <c r="C72" s="61"/>
      <c r="D72" s="61"/>
      <c r="E72" s="61"/>
      <c r="F72" s="62"/>
      <c r="G72" s="4"/>
      <c r="H72" s="10">
        <v>20</v>
      </c>
      <c r="I72" s="8">
        <v>1.32</v>
      </c>
      <c r="J72" s="8">
        <v>0.24</v>
      </c>
      <c r="K72" s="8">
        <v>6.68</v>
      </c>
      <c r="L72" s="21">
        <v>69.6</v>
      </c>
      <c r="M72" s="8">
        <v>0</v>
      </c>
      <c r="N72" s="8" t="s">
        <v>77</v>
      </c>
    </row>
    <row r="73" spans="1:15" ht="15">
      <c r="A73" s="60" t="s">
        <v>264</v>
      </c>
      <c r="B73" s="61"/>
      <c r="C73" s="61"/>
      <c r="D73" s="61"/>
      <c r="E73" s="61"/>
      <c r="F73" s="62"/>
      <c r="G73" s="4">
        <v>170</v>
      </c>
      <c r="H73" s="10">
        <v>170</v>
      </c>
      <c r="I73" s="8">
        <v>0.45</v>
      </c>
      <c r="J73" s="8">
        <v>0.3</v>
      </c>
      <c r="K73" s="8">
        <v>24.45</v>
      </c>
      <c r="L73" s="21">
        <v>105</v>
      </c>
      <c r="M73" s="8">
        <v>3</v>
      </c>
      <c r="N73" s="8" t="s">
        <v>72</v>
      </c>
      <c r="O73" t="s">
        <v>256</v>
      </c>
    </row>
    <row r="74" spans="1:12" ht="15">
      <c r="A74" s="92"/>
      <c r="B74" s="92"/>
      <c r="C74" s="92"/>
      <c r="D74" s="92"/>
      <c r="E74" s="92"/>
      <c r="F74" s="92"/>
      <c r="L74" s="25"/>
    </row>
    <row r="75" spans="1:15" ht="15">
      <c r="A75" s="60" t="s">
        <v>222</v>
      </c>
      <c r="B75" s="61"/>
      <c r="C75" s="61"/>
      <c r="D75" s="61"/>
      <c r="E75" s="61"/>
      <c r="F75" s="62"/>
      <c r="G75" s="4"/>
      <c r="H75" s="10">
        <v>30</v>
      </c>
      <c r="I75" s="8">
        <v>0.22</v>
      </c>
      <c r="J75" s="8">
        <v>1.82</v>
      </c>
      <c r="K75" s="8">
        <v>0.71</v>
      </c>
      <c r="L75" s="21">
        <v>20.19</v>
      </c>
      <c r="M75" s="8">
        <v>2.85</v>
      </c>
      <c r="N75" s="8" t="s">
        <v>223</v>
      </c>
      <c r="O75" t="s">
        <v>256</v>
      </c>
    </row>
    <row r="76" spans="1:14" ht="15">
      <c r="A76" s="57" t="s">
        <v>224</v>
      </c>
      <c r="B76" s="58"/>
      <c r="C76" s="58"/>
      <c r="D76" s="58"/>
      <c r="E76" s="58"/>
      <c r="F76" s="59"/>
      <c r="G76" s="4">
        <v>28.5</v>
      </c>
      <c r="H76" s="4"/>
      <c r="I76" s="4"/>
      <c r="J76" s="22"/>
      <c r="K76" s="4"/>
      <c r="L76" s="21"/>
      <c r="M76" s="4"/>
      <c r="N76" s="4"/>
    </row>
    <row r="77" spans="1:14" ht="15">
      <c r="A77" s="57" t="s">
        <v>225</v>
      </c>
      <c r="B77" s="58"/>
      <c r="C77" s="58"/>
      <c r="D77" s="58"/>
      <c r="E77" s="58"/>
      <c r="F77" s="59"/>
      <c r="G77" s="4">
        <v>1.8</v>
      </c>
      <c r="H77" s="4"/>
      <c r="I77" s="4"/>
      <c r="J77" s="4"/>
      <c r="K77" s="4"/>
      <c r="L77" s="21"/>
      <c r="M77" s="4"/>
      <c r="N77" s="4"/>
    </row>
    <row r="78" spans="1:12" ht="15">
      <c r="A78" s="92"/>
      <c r="B78" s="92"/>
      <c r="C78" s="92"/>
      <c r="D78" s="92"/>
      <c r="E78" s="92"/>
      <c r="F78" s="92"/>
      <c r="L78" s="25"/>
    </row>
    <row r="79" spans="1:15" ht="15">
      <c r="A79" s="60" t="s">
        <v>226</v>
      </c>
      <c r="B79" s="61"/>
      <c r="C79" s="61"/>
      <c r="D79" s="61"/>
      <c r="E79" s="61"/>
      <c r="F79" s="62"/>
      <c r="G79" s="9"/>
      <c r="H79" s="10">
        <v>30</v>
      </c>
      <c r="I79" s="8">
        <v>0.34</v>
      </c>
      <c r="J79" s="8">
        <v>3</v>
      </c>
      <c r="K79" s="8">
        <v>3.11</v>
      </c>
      <c r="L79" s="21">
        <v>41.04</v>
      </c>
      <c r="M79" s="8">
        <v>0</v>
      </c>
      <c r="N79" s="8" t="s">
        <v>74</v>
      </c>
      <c r="O79" t="s">
        <v>256</v>
      </c>
    </row>
    <row r="80" spans="1:14" ht="15">
      <c r="A80" s="91" t="s">
        <v>33</v>
      </c>
      <c r="B80" s="91"/>
      <c r="C80" s="91"/>
      <c r="D80" s="91"/>
      <c r="E80" s="91"/>
      <c r="F80" s="91"/>
      <c r="G80" s="9">
        <v>26.4</v>
      </c>
      <c r="H80" s="10"/>
      <c r="I80" s="8"/>
      <c r="J80" s="8"/>
      <c r="K80" s="8"/>
      <c r="L80" s="21"/>
      <c r="M80" s="8"/>
      <c r="N80" s="8"/>
    </row>
    <row r="81" spans="1:14" ht="15">
      <c r="A81" s="91" t="s">
        <v>34</v>
      </c>
      <c r="B81" s="91"/>
      <c r="C81" s="91"/>
      <c r="D81" s="91"/>
      <c r="E81" s="91"/>
      <c r="F81" s="91"/>
      <c r="G81" s="9">
        <v>3</v>
      </c>
      <c r="H81" s="10"/>
      <c r="I81" s="8"/>
      <c r="J81" s="8"/>
      <c r="K81" s="8"/>
      <c r="L81" s="21"/>
      <c r="M81" s="8"/>
      <c r="N81" s="8"/>
    </row>
    <row r="82" spans="1:14" ht="15">
      <c r="A82" s="57" t="s">
        <v>57</v>
      </c>
      <c r="B82" s="58"/>
      <c r="C82" s="58"/>
      <c r="D82" s="58"/>
      <c r="E82" s="58"/>
      <c r="F82" s="59"/>
      <c r="G82" s="9">
        <v>0.9</v>
      </c>
      <c r="H82" s="10"/>
      <c r="I82" s="8"/>
      <c r="J82" s="8"/>
      <c r="K82" s="8"/>
      <c r="L82" s="21"/>
      <c r="M82" s="8"/>
      <c r="N82" s="8"/>
    </row>
  </sheetData>
  <sheetProtection/>
  <mergeCells count="85">
    <mergeCell ref="A52:F52"/>
    <mergeCell ref="A53:F53"/>
    <mergeCell ref="A48:F48"/>
    <mergeCell ref="A46:F46"/>
    <mergeCell ref="A60:F60"/>
    <mergeCell ref="A49:F49"/>
    <mergeCell ref="A51:F51"/>
    <mergeCell ref="A47:F47"/>
    <mergeCell ref="A59:F59"/>
    <mergeCell ref="A50:F50"/>
    <mergeCell ref="A56:F56"/>
    <mergeCell ref="A57:F57"/>
    <mergeCell ref="A54:N54"/>
    <mergeCell ref="A55:F55"/>
    <mergeCell ref="A45:F45"/>
    <mergeCell ref="A34:F34"/>
    <mergeCell ref="A35:F35"/>
    <mergeCell ref="A36:F36"/>
    <mergeCell ref="A37:F37"/>
    <mergeCell ref="A39:F39"/>
    <mergeCell ref="A40:F40"/>
    <mergeCell ref="A41:F41"/>
    <mergeCell ref="A42:F42"/>
    <mergeCell ref="A64:F64"/>
    <mergeCell ref="A65:F65"/>
    <mergeCell ref="A66:F66"/>
    <mergeCell ref="A63:F63"/>
    <mergeCell ref="A61:F61"/>
    <mergeCell ref="A58:F58"/>
    <mergeCell ref="A44:F44"/>
    <mergeCell ref="A71:F71"/>
    <mergeCell ref="A73:F73"/>
    <mergeCell ref="A67:F67"/>
    <mergeCell ref="A68:F68"/>
    <mergeCell ref="A69:F69"/>
    <mergeCell ref="A70:F70"/>
    <mergeCell ref="A72:F72"/>
    <mergeCell ref="A21:N21"/>
    <mergeCell ref="A20:F20"/>
    <mergeCell ref="A38:F38"/>
    <mergeCell ref="A25:F25"/>
    <mergeCell ref="A28:F28"/>
    <mergeCell ref="A29:F29"/>
    <mergeCell ref="A30:F30"/>
    <mergeCell ref="A31:F31"/>
    <mergeCell ref="A23:F23"/>
    <mergeCell ref="A24:F24"/>
    <mergeCell ref="A10:F10"/>
    <mergeCell ref="A11:F11"/>
    <mergeCell ref="A62:F62"/>
    <mergeCell ref="A22:F22"/>
    <mergeCell ref="A17:F17"/>
    <mergeCell ref="A18:N18"/>
    <mergeCell ref="A19:F19"/>
    <mergeCell ref="A16:F16"/>
    <mergeCell ref="A13:F13"/>
    <mergeCell ref="A14:F14"/>
    <mergeCell ref="M4:M5"/>
    <mergeCell ref="N4:N5"/>
    <mergeCell ref="A6:F6"/>
    <mergeCell ref="A7:F7"/>
    <mergeCell ref="A8:F8"/>
    <mergeCell ref="L4:L5"/>
    <mergeCell ref="I4:K4"/>
    <mergeCell ref="G4:G5"/>
    <mergeCell ref="H4:H5"/>
    <mergeCell ref="A15:F15"/>
    <mergeCell ref="A12:F12"/>
    <mergeCell ref="A9:F9"/>
    <mergeCell ref="B2:C2"/>
    <mergeCell ref="A4:F5"/>
    <mergeCell ref="A43:F43"/>
    <mergeCell ref="A33:F33"/>
    <mergeCell ref="A32:F32"/>
    <mergeCell ref="A26:F26"/>
    <mergeCell ref="A27:F27"/>
    <mergeCell ref="A81:F81"/>
    <mergeCell ref="A82:F82"/>
    <mergeCell ref="A74:F74"/>
    <mergeCell ref="A78:F78"/>
    <mergeCell ref="A75:F75"/>
    <mergeCell ref="A76:F76"/>
    <mergeCell ref="A77:F77"/>
    <mergeCell ref="A79:F79"/>
    <mergeCell ref="A80:F8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="75" zoomScaleNormal="75" zoomScaleSheetLayoutView="100" zoomScalePageLayoutView="0" workbookViewId="0" topLeftCell="A46">
      <selection activeCell="H72" sqref="H72"/>
    </sheetView>
  </sheetViews>
  <sheetFormatPr defaultColWidth="9.140625" defaultRowHeight="15"/>
  <cols>
    <col min="6" max="6" width="18.140625" style="0" customWidth="1"/>
    <col min="13" max="13" width="11.28125" style="0" customWidth="1"/>
    <col min="14" max="14" width="11.8515625" style="0" customWidth="1"/>
  </cols>
  <sheetData>
    <row r="1" spans="1:14" ht="15">
      <c r="A1" s="1" t="s">
        <v>0</v>
      </c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3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4" ht="15">
      <c r="A7" s="60" t="s">
        <v>55</v>
      </c>
      <c r="B7" s="61"/>
      <c r="C7" s="61"/>
      <c r="D7" s="61"/>
      <c r="E7" s="61"/>
      <c r="F7" s="62"/>
      <c r="G7" s="9"/>
      <c r="H7" s="10" t="s">
        <v>273</v>
      </c>
      <c r="I7" s="8">
        <v>5.6</v>
      </c>
      <c r="J7" s="8">
        <v>6.6</v>
      </c>
      <c r="K7" s="8">
        <v>26.4</v>
      </c>
      <c r="L7" s="21">
        <v>187</v>
      </c>
      <c r="M7" s="8">
        <v>0.4</v>
      </c>
      <c r="N7" s="8" t="s">
        <v>96</v>
      </c>
    </row>
    <row r="8" spans="1:14" ht="15">
      <c r="A8" s="57" t="s">
        <v>56</v>
      </c>
      <c r="B8" s="58"/>
      <c r="C8" s="58"/>
      <c r="D8" s="58"/>
      <c r="E8" s="58"/>
      <c r="F8" s="59"/>
      <c r="G8" s="9">
        <v>30</v>
      </c>
      <c r="H8" s="10"/>
      <c r="I8" s="8"/>
      <c r="J8" s="8"/>
      <c r="K8" s="8"/>
      <c r="L8" s="21"/>
      <c r="M8" s="8"/>
      <c r="N8" s="8"/>
    </row>
    <row r="9" spans="1:14" ht="15">
      <c r="A9" s="91" t="s">
        <v>19</v>
      </c>
      <c r="B9" s="91"/>
      <c r="C9" s="91"/>
      <c r="D9" s="91"/>
      <c r="E9" s="91"/>
      <c r="F9" s="91"/>
      <c r="G9" s="9">
        <v>75.7</v>
      </c>
      <c r="H9" s="10"/>
      <c r="I9" s="8"/>
      <c r="J9" s="8"/>
      <c r="K9" s="8"/>
      <c r="L9" s="21"/>
      <c r="M9" s="8"/>
      <c r="N9" s="8"/>
    </row>
    <row r="10" spans="1:14" ht="15">
      <c r="A10" s="91" t="s">
        <v>57</v>
      </c>
      <c r="B10" s="91"/>
      <c r="C10" s="91"/>
      <c r="D10" s="91"/>
      <c r="E10" s="91"/>
      <c r="F10" s="91"/>
      <c r="G10" s="9">
        <v>3.7</v>
      </c>
      <c r="H10" s="10"/>
      <c r="I10" s="8"/>
      <c r="J10" s="8"/>
      <c r="K10" s="8"/>
      <c r="L10" s="21"/>
      <c r="M10" s="8"/>
      <c r="N10" s="8"/>
    </row>
    <row r="11" spans="1:14" ht="15">
      <c r="A11" s="91" t="s">
        <v>20</v>
      </c>
      <c r="B11" s="91"/>
      <c r="C11" s="91"/>
      <c r="D11" s="91"/>
      <c r="E11" s="91"/>
      <c r="F11" s="91"/>
      <c r="G11" s="9">
        <v>3.7</v>
      </c>
      <c r="H11" s="10"/>
      <c r="I11" s="8"/>
      <c r="J11" s="8"/>
      <c r="K11" s="8"/>
      <c r="L11" s="21"/>
      <c r="M11" s="8"/>
      <c r="N11" s="8"/>
    </row>
    <row r="12" spans="1:14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</row>
    <row r="13" spans="1:14" ht="15">
      <c r="A13" s="60" t="s">
        <v>31</v>
      </c>
      <c r="B13" s="61"/>
      <c r="C13" s="61"/>
      <c r="D13" s="61"/>
      <c r="E13" s="61"/>
      <c r="F13" s="62"/>
      <c r="G13" s="4"/>
      <c r="H13" s="29">
        <v>8</v>
      </c>
      <c r="I13" s="8">
        <v>2.05</v>
      </c>
      <c r="J13" s="8">
        <v>2.09</v>
      </c>
      <c r="K13" s="8">
        <v>0</v>
      </c>
      <c r="L13" s="21">
        <v>27.44</v>
      </c>
      <c r="M13" s="8">
        <v>0.06</v>
      </c>
      <c r="N13" s="8" t="s">
        <v>71</v>
      </c>
    </row>
    <row r="14" spans="1:14" ht="15">
      <c r="A14" s="60" t="s">
        <v>87</v>
      </c>
      <c r="B14" s="61"/>
      <c r="C14" s="61"/>
      <c r="D14" s="61"/>
      <c r="E14" s="61"/>
      <c r="F14" s="62"/>
      <c r="G14" s="9"/>
      <c r="H14" s="10">
        <v>150</v>
      </c>
      <c r="I14" s="8">
        <v>0</v>
      </c>
      <c r="J14" s="8">
        <v>0</v>
      </c>
      <c r="K14" s="8">
        <v>11.3</v>
      </c>
      <c r="L14" s="21">
        <v>45.12</v>
      </c>
      <c r="M14" s="8">
        <v>0</v>
      </c>
      <c r="N14" s="8" t="s">
        <v>90</v>
      </c>
    </row>
    <row r="15" spans="1:14" ht="15">
      <c r="A15" s="57" t="s">
        <v>21</v>
      </c>
      <c r="B15" s="58"/>
      <c r="C15" s="58"/>
      <c r="D15" s="58"/>
      <c r="E15" s="58"/>
      <c r="F15" s="59"/>
      <c r="G15" s="9">
        <v>11.3</v>
      </c>
      <c r="H15" s="10"/>
      <c r="I15" s="8"/>
      <c r="J15" s="8"/>
      <c r="K15" s="8"/>
      <c r="L15" s="21"/>
      <c r="M15" s="8"/>
      <c r="N15" s="8"/>
    </row>
    <row r="16" spans="1:14" ht="15">
      <c r="A16" s="57" t="s">
        <v>168</v>
      </c>
      <c r="B16" s="58"/>
      <c r="C16" s="58"/>
      <c r="D16" s="58"/>
      <c r="E16" s="58"/>
      <c r="F16" s="59"/>
      <c r="G16" s="9">
        <v>37.5</v>
      </c>
      <c r="H16" s="8"/>
      <c r="I16" s="8"/>
      <c r="J16" s="8"/>
      <c r="K16" s="8"/>
      <c r="L16" s="21"/>
      <c r="M16" s="8"/>
      <c r="N16" s="8"/>
    </row>
    <row r="17" spans="1:14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15">
      <c r="A18" s="94" t="s">
        <v>16</v>
      </c>
      <c r="B18" s="99"/>
      <c r="C18" s="99"/>
      <c r="D18" s="99"/>
      <c r="E18" s="99"/>
      <c r="F18" s="99"/>
      <c r="G18" s="3"/>
      <c r="H18" s="3"/>
      <c r="I18" s="3"/>
      <c r="J18" s="3"/>
      <c r="K18" s="3"/>
      <c r="L18" s="24"/>
      <c r="M18" s="3"/>
      <c r="N18" s="3"/>
    </row>
    <row r="19" spans="1:14" ht="15">
      <c r="A19" s="60" t="s">
        <v>62</v>
      </c>
      <c r="B19" s="61"/>
      <c r="C19" s="61"/>
      <c r="D19" s="61"/>
      <c r="E19" s="61"/>
      <c r="F19" s="62"/>
      <c r="G19" s="4"/>
      <c r="H19" s="10">
        <v>150</v>
      </c>
      <c r="I19" s="8">
        <v>4.2</v>
      </c>
      <c r="J19" s="8">
        <v>4.78</v>
      </c>
      <c r="K19" s="8">
        <v>6.13</v>
      </c>
      <c r="L19" s="21">
        <v>84.39</v>
      </c>
      <c r="M19" s="8">
        <v>1</v>
      </c>
      <c r="N19" s="8" t="s">
        <v>112</v>
      </c>
    </row>
    <row r="20" spans="1:14" ht="15">
      <c r="A20" s="60" t="s">
        <v>57</v>
      </c>
      <c r="B20" s="61"/>
      <c r="C20" s="61"/>
      <c r="D20" s="61"/>
      <c r="E20" s="61"/>
      <c r="F20" s="62"/>
      <c r="G20" s="4"/>
      <c r="H20" s="10">
        <v>7.5</v>
      </c>
      <c r="I20" s="8">
        <v>0</v>
      </c>
      <c r="J20" s="8">
        <v>0</v>
      </c>
      <c r="K20" s="8">
        <v>7.5</v>
      </c>
      <c r="L20" s="21">
        <v>29.9</v>
      </c>
      <c r="M20" s="8">
        <v>0</v>
      </c>
      <c r="N20" s="15" t="s">
        <v>259</v>
      </c>
    </row>
    <row r="21" spans="1:14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ht="15">
      <c r="A22" s="94" t="s">
        <v>17</v>
      </c>
      <c r="B22" s="94"/>
      <c r="C22" s="94"/>
      <c r="D22" s="94"/>
      <c r="E22" s="94"/>
      <c r="F22" s="94"/>
      <c r="G22" s="3"/>
      <c r="H22" s="3"/>
      <c r="I22" s="3"/>
      <c r="J22" s="3"/>
      <c r="K22" s="3"/>
      <c r="L22" s="24"/>
      <c r="M22" s="3"/>
      <c r="N22" s="3"/>
    </row>
    <row r="23" spans="1:14" ht="15">
      <c r="A23" s="60" t="s">
        <v>231</v>
      </c>
      <c r="B23" s="61"/>
      <c r="C23" s="61"/>
      <c r="D23" s="61"/>
      <c r="E23" s="61"/>
      <c r="F23" s="62"/>
      <c r="G23" s="9"/>
      <c r="H23" s="10">
        <v>30</v>
      </c>
      <c r="I23" s="8">
        <v>0.45</v>
      </c>
      <c r="J23" s="8">
        <v>1.5</v>
      </c>
      <c r="K23" s="8">
        <v>2.29</v>
      </c>
      <c r="L23" s="21">
        <v>24.99</v>
      </c>
      <c r="M23" s="8">
        <v>8.05</v>
      </c>
      <c r="N23" s="8" t="s">
        <v>232</v>
      </c>
    </row>
    <row r="24" spans="1:14" ht="15">
      <c r="A24" s="91" t="s">
        <v>132</v>
      </c>
      <c r="B24" s="91"/>
      <c r="C24" s="91"/>
      <c r="D24" s="91"/>
      <c r="E24" s="91"/>
      <c r="F24" s="91"/>
      <c r="G24" s="9">
        <v>24.5</v>
      </c>
      <c r="H24" s="10"/>
      <c r="I24" s="8"/>
      <c r="J24" s="8"/>
      <c r="K24" s="8"/>
      <c r="L24" s="21"/>
      <c r="M24" s="8"/>
      <c r="N24" s="8"/>
    </row>
    <row r="25" spans="1:14" ht="15">
      <c r="A25" s="91" t="s">
        <v>34</v>
      </c>
      <c r="B25" s="91"/>
      <c r="C25" s="91"/>
      <c r="D25" s="91"/>
      <c r="E25" s="91"/>
      <c r="F25" s="91"/>
      <c r="G25" s="9">
        <v>1.5</v>
      </c>
      <c r="H25" s="10"/>
      <c r="I25" s="8"/>
      <c r="J25" s="8"/>
      <c r="K25" s="8"/>
      <c r="L25" s="21"/>
      <c r="M25" s="8"/>
      <c r="N25" s="8"/>
    </row>
    <row r="26" spans="1:14" ht="15">
      <c r="A26" s="91" t="s">
        <v>37</v>
      </c>
      <c r="B26" s="91"/>
      <c r="C26" s="91"/>
      <c r="D26" s="91"/>
      <c r="E26" s="91"/>
      <c r="F26" s="91"/>
      <c r="G26" s="9">
        <v>3</v>
      </c>
      <c r="H26" s="10"/>
      <c r="I26" s="8"/>
      <c r="J26" s="8"/>
      <c r="K26" s="8"/>
      <c r="L26" s="21"/>
      <c r="M26" s="8"/>
      <c r="N26" s="8"/>
    </row>
    <row r="27" spans="1:14" ht="15">
      <c r="A27" s="57" t="s">
        <v>57</v>
      </c>
      <c r="B27" s="58"/>
      <c r="C27" s="58"/>
      <c r="D27" s="58"/>
      <c r="E27" s="58"/>
      <c r="F27" s="59"/>
      <c r="G27" s="9">
        <v>1.5</v>
      </c>
      <c r="H27" s="10"/>
      <c r="I27" s="8"/>
      <c r="J27" s="8"/>
      <c r="K27" s="8"/>
      <c r="L27" s="21"/>
      <c r="M27" s="8"/>
      <c r="N27" s="8"/>
    </row>
    <row r="28" spans="1:14" ht="15">
      <c r="A28" s="60" t="s">
        <v>60</v>
      </c>
      <c r="B28" s="61"/>
      <c r="C28" s="61"/>
      <c r="D28" s="61"/>
      <c r="E28" s="61"/>
      <c r="F28" s="62"/>
      <c r="G28" s="9"/>
      <c r="H28" s="10" t="s">
        <v>320</v>
      </c>
      <c r="I28" s="8">
        <v>1.2</v>
      </c>
      <c r="J28" s="8">
        <v>3.1</v>
      </c>
      <c r="K28" s="8">
        <v>8.2</v>
      </c>
      <c r="L28" s="21">
        <v>66</v>
      </c>
      <c r="M28" s="8">
        <v>2.92</v>
      </c>
      <c r="N28" s="8" t="s">
        <v>98</v>
      </c>
    </row>
    <row r="29" spans="1:14" ht="15">
      <c r="A29" s="91" t="s">
        <v>51</v>
      </c>
      <c r="B29" s="91"/>
      <c r="C29" s="91"/>
      <c r="D29" s="91"/>
      <c r="E29" s="91"/>
      <c r="F29" s="91"/>
      <c r="G29" s="9">
        <v>58.8</v>
      </c>
      <c r="H29" s="8"/>
      <c r="I29" s="8"/>
      <c r="J29" s="8"/>
      <c r="K29" s="8"/>
      <c r="L29" s="21"/>
      <c r="M29" s="8"/>
      <c r="N29" s="8"/>
    </row>
    <row r="30" spans="1:14" ht="15">
      <c r="A30" s="91" t="s">
        <v>36</v>
      </c>
      <c r="B30" s="91"/>
      <c r="C30" s="91"/>
      <c r="D30" s="91"/>
      <c r="E30" s="91"/>
      <c r="F30" s="91"/>
      <c r="G30" s="9">
        <v>31.2</v>
      </c>
      <c r="H30" s="8"/>
      <c r="I30" s="8"/>
      <c r="J30" s="8"/>
      <c r="K30" s="8"/>
      <c r="L30" s="21"/>
      <c r="M30" s="8"/>
      <c r="N30" s="8"/>
    </row>
    <row r="31" spans="1:14" ht="15">
      <c r="A31" s="91" t="s">
        <v>37</v>
      </c>
      <c r="B31" s="91"/>
      <c r="C31" s="91"/>
      <c r="D31" s="91"/>
      <c r="E31" s="91"/>
      <c r="F31" s="91"/>
      <c r="G31" s="9">
        <v>8.4</v>
      </c>
      <c r="H31" s="8"/>
      <c r="I31" s="8"/>
      <c r="J31" s="8"/>
      <c r="K31" s="8"/>
      <c r="L31" s="21"/>
      <c r="M31" s="8"/>
      <c r="N31" s="8"/>
    </row>
    <row r="32" spans="1:14" ht="15">
      <c r="A32" s="91" t="s">
        <v>33</v>
      </c>
      <c r="B32" s="91"/>
      <c r="C32" s="91"/>
      <c r="D32" s="91"/>
      <c r="E32" s="91"/>
      <c r="F32" s="91"/>
      <c r="G32" s="9">
        <v>7.2</v>
      </c>
      <c r="H32" s="8"/>
      <c r="I32" s="8"/>
      <c r="J32" s="8"/>
      <c r="K32" s="8"/>
      <c r="L32" s="21"/>
      <c r="M32" s="8"/>
      <c r="N32" s="8"/>
    </row>
    <row r="33" spans="1:14" ht="15">
      <c r="A33" s="91" t="s">
        <v>34</v>
      </c>
      <c r="B33" s="91"/>
      <c r="C33" s="91"/>
      <c r="D33" s="91"/>
      <c r="E33" s="91"/>
      <c r="F33" s="91"/>
      <c r="G33" s="9">
        <v>3.6</v>
      </c>
      <c r="H33" s="8"/>
      <c r="I33" s="8"/>
      <c r="J33" s="8"/>
      <c r="K33" s="8"/>
      <c r="L33" s="21"/>
      <c r="M33" s="8"/>
      <c r="N33" s="8"/>
    </row>
    <row r="34" spans="1:14" ht="15">
      <c r="A34" s="91" t="s">
        <v>44</v>
      </c>
      <c r="B34" s="91"/>
      <c r="C34" s="91"/>
      <c r="D34" s="91"/>
      <c r="E34" s="91"/>
      <c r="F34" s="91"/>
      <c r="G34" s="19">
        <v>0.9</v>
      </c>
      <c r="H34" s="8"/>
      <c r="I34" s="8"/>
      <c r="J34" s="8"/>
      <c r="K34" s="8"/>
      <c r="L34" s="21"/>
      <c r="M34" s="8"/>
      <c r="N34" s="8"/>
    </row>
    <row r="35" spans="1:14" ht="15">
      <c r="A35" s="91" t="s">
        <v>57</v>
      </c>
      <c r="B35" s="91"/>
      <c r="C35" s="91"/>
      <c r="D35" s="91"/>
      <c r="E35" s="91"/>
      <c r="F35" s="91"/>
      <c r="G35" s="9">
        <v>1.2</v>
      </c>
      <c r="H35" s="8"/>
      <c r="I35" s="8"/>
      <c r="J35" s="8"/>
      <c r="K35" s="8"/>
      <c r="L35" s="21"/>
      <c r="M35" s="8"/>
      <c r="N35" s="8"/>
    </row>
    <row r="36" spans="1:14" ht="15">
      <c r="A36" s="91" t="s">
        <v>53</v>
      </c>
      <c r="B36" s="91"/>
      <c r="C36" s="91"/>
      <c r="D36" s="91"/>
      <c r="E36" s="91"/>
      <c r="F36" s="91"/>
      <c r="G36" s="9">
        <v>7.2</v>
      </c>
      <c r="H36" s="8"/>
      <c r="I36" s="8"/>
      <c r="J36" s="8"/>
      <c r="K36" s="8"/>
      <c r="L36" s="21"/>
      <c r="M36" s="8"/>
      <c r="N36" s="8"/>
    </row>
    <row r="37" spans="1:14" ht="15">
      <c r="A37" s="60" t="s">
        <v>257</v>
      </c>
      <c r="B37" s="61"/>
      <c r="C37" s="61"/>
      <c r="D37" s="61"/>
      <c r="E37" s="61"/>
      <c r="F37" s="62"/>
      <c r="G37" s="9"/>
      <c r="H37" s="10">
        <v>150</v>
      </c>
      <c r="I37" s="8">
        <v>13.23</v>
      </c>
      <c r="J37" s="8">
        <v>8.47</v>
      </c>
      <c r="K37" s="8">
        <v>18.99</v>
      </c>
      <c r="L37" s="21">
        <v>205</v>
      </c>
      <c r="M37" s="8">
        <v>19.05</v>
      </c>
      <c r="N37" s="8" t="s">
        <v>95</v>
      </c>
    </row>
    <row r="38" spans="1:14" ht="15">
      <c r="A38" s="91" t="s">
        <v>43</v>
      </c>
      <c r="B38" s="91"/>
      <c r="C38" s="91"/>
      <c r="D38" s="91"/>
      <c r="E38" s="91"/>
      <c r="F38" s="91"/>
      <c r="G38" s="9">
        <v>90</v>
      </c>
      <c r="H38" s="10"/>
      <c r="I38" s="8"/>
      <c r="J38" s="8"/>
      <c r="K38" s="8"/>
      <c r="L38" s="21"/>
      <c r="M38" s="8"/>
      <c r="N38" s="8"/>
    </row>
    <row r="39" spans="1:14" ht="15">
      <c r="A39" s="91" t="s">
        <v>190</v>
      </c>
      <c r="B39" s="91"/>
      <c r="C39" s="91"/>
      <c r="D39" s="91"/>
      <c r="E39" s="91"/>
      <c r="F39" s="91"/>
      <c r="G39" s="9">
        <v>56.2</v>
      </c>
      <c r="H39" s="10"/>
      <c r="I39" s="8"/>
      <c r="J39" s="8"/>
      <c r="K39" s="8"/>
      <c r="L39" s="21"/>
      <c r="M39" s="8"/>
      <c r="N39" s="8"/>
    </row>
    <row r="40" spans="1:14" ht="15">
      <c r="A40" s="91" t="s">
        <v>47</v>
      </c>
      <c r="B40" s="91"/>
      <c r="C40" s="91"/>
      <c r="D40" s="91"/>
      <c r="E40" s="91"/>
      <c r="F40" s="91"/>
      <c r="G40" s="40" t="s">
        <v>315</v>
      </c>
      <c r="H40" s="10"/>
      <c r="I40" s="8"/>
      <c r="J40" s="8"/>
      <c r="K40" s="8"/>
      <c r="L40" s="21"/>
      <c r="M40" s="8"/>
      <c r="N40" s="8"/>
    </row>
    <row r="41" spans="1:14" ht="15">
      <c r="A41" s="91" t="s">
        <v>37</v>
      </c>
      <c r="B41" s="91"/>
      <c r="C41" s="91"/>
      <c r="D41" s="91"/>
      <c r="E41" s="91"/>
      <c r="F41" s="91"/>
      <c r="G41" s="9">
        <v>12.1</v>
      </c>
      <c r="H41" s="10"/>
      <c r="I41" s="8"/>
      <c r="J41" s="8"/>
      <c r="K41" s="8"/>
      <c r="L41" s="21"/>
      <c r="M41" s="8"/>
      <c r="N41" s="8"/>
    </row>
    <row r="42" spans="1:14" ht="15">
      <c r="A42" s="91" t="s">
        <v>20</v>
      </c>
      <c r="B42" s="91"/>
      <c r="C42" s="91"/>
      <c r="D42" s="91"/>
      <c r="E42" s="91"/>
      <c r="F42" s="91"/>
      <c r="G42" s="9">
        <v>3.7</v>
      </c>
      <c r="H42" s="10"/>
      <c r="I42" s="8"/>
      <c r="J42" s="8"/>
      <c r="K42" s="8"/>
      <c r="L42" s="21"/>
      <c r="M42" s="8"/>
      <c r="N42" s="8"/>
    </row>
    <row r="43" spans="1:14" ht="15">
      <c r="A43" s="91" t="s">
        <v>39</v>
      </c>
      <c r="B43" s="91"/>
      <c r="C43" s="91"/>
      <c r="D43" s="91"/>
      <c r="E43" s="91"/>
      <c r="F43" s="91"/>
      <c r="G43" s="9">
        <v>4.6</v>
      </c>
      <c r="H43" s="10"/>
      <c r="I43" s="8"/>
      <c r="J43" s="8"/>
      <c r="K43" s="8"/>
      <c r="L43" s="21"/>
      <c r="M43" s="8"/>
      <c r="N43" s="8"/>
    </row>
    <row r="44" spans="1:14" ht="15">
      <c r="A44" s="67" t="s">
        <v>195</v>
      </c>
      <c r="B44" s="68"/>
      <c r="C44" s="68"/>
      <c r="D44" s="68"/>
      <c r="E44" s="68"/>
      <c r="F44" s="69"/>
      <c r="G44" s="23"/>
      <c r="H44" s="10">
        <v>28.1</v>
      </c>
      <c r="I44" s="8">
        <v>0.49</v>
      </c>
      <c r="J44" s="8">
        <v>1.4</v>
      </c>
      <c r="K44" s="8">
        <v>1.9</v>
      </c>
      <c r="L44" s="21">
        <v>22.5</v>
      </c>
      <c r="M44" s="8">
        <v>0.3</v>
      </c>
      <c r="N44" s="8" t="s">
        <v>196</v>
      </c>
    </row>
    <row r="45" spans="1:14" ht="15">
      <c r="A45" s="91" t="s">
        <v>53</v>
      </c>
      <c r="B45" s="91"/>
      <c r="C45" s="91"/>
      <c r="D45" s="91"/>
      <c r="E45" s="91"/>
      <c r="F45" s="91"/>
      <c r="G45" s="9">
        <v>7</v>
      </c>
      <c r="H45" s="10"/>
      <c r="I45" s="8"/>
      <c r="J45" s="8"/>
      <c r="K45" s="8"/>
      <c r="L45" s="21"/>
      <c r="M45" s="8"/>
      <c r="N45" s="8"/>
    </row>
    <row r="46" spans="1:14" ht="15">
      <c r="A46" s="91" t="s">
        <v>38</v>
      </c>
      <c r="B46" s="91"/>
      <c r="C46" s="91"/>
      <c r="D46" s="91"/>
      <c r="E46" s="91"/>
      <c r="F46" s="91"/>
      <c r="G46" s="9">
        <v>2.06</v>
      </c>
      <c r="H46" s="10"/>
      <c r="I46" s="8"/>
      <c r="J46" s="8"/>
      <c r="K46" s="8"/>
      <c r="L46" s="21"/>
      <c r="M46" s="8"/>
      <c r="N46" s="8"/>
    </row>
    <row r="47" spans="1:14" ht="15">
      <c r="A47" s="57" t="s">
        <v>193</v>
      </c>
      <c r="B47" s="58"/>
      <c r="C47" s="58"/>
      <c r="D47" s="58"/>
      <c r="E47" s="58"/>
      <c r="F47" s="59"/>
      <c r="G47" s="9">
        <v>2.8</v>
      </c>
      <c r="H47" s="10"/>
      <c r="I47" s="8"/>
      <c r="J47" s="8"/>
      <c r="K47" s="8"/>
      <c r="L47" s="21"/>
      <c r="M47" s="8"/>
      <c r="N47" s="8"/>
    </row>
    <row r="48" spans="1:14" ht="15">
      <c r="A48" s="60" t="s">
        <v>265</v>
      </c>
      <c r="B48" s="61"/>
      <c r="C48" s="61"/>
      <c r="D48" s="61"/>
      <c r="E48" s="61"/>
      <c r="F48" s="62"/>
      <c r="G48" s="4"/>
      <c r="H48" s="10">
        <v>150</v>
      </c>
      <c r="I48" s="8">
        <v>0.38</v>
      </c>
      <c r="J48" s="8">
        <v>0.15</v>
      </c>
      <c r="K48" s="8">
        <v>16.65</v>
      </c>
      <c r="L48" s="26">
        <v>69.75</v>
      </c>
      <c r="M48" s="8">
        <v>8.6</v>
      </c>
      <c r="N48" s="8" t="s">
        <v>280</v>
      </c>
    </row>
    <row r="49" spans="1:14" ht="15">
      <c r="A49" s="57" t="s">
        <v>21</v>
      </c>
      <c r="B49" s="58"/>
      <c r="C49" s="58"/>
      <c r="D49" s="58"/>
      <c r="E49" s="58"/>
      <c r="F49" s="59"/>
      <c r="G49" s="4">
        <v>15</v>
      </c>
      <c r="H49" s="10"/>
      <c r="I49" s="8"/>
      <c r="J49" s="8"/>
      <c r="K49" s="8"/>
      <c r="L49" s="26"/>
      <c r="M49" s="8"/>
      <c r="N49" s="8"/>
    </row>
    <row r="50" spans="1:14" ht="15">
      <c r="A50" s="57" t="s">
        <v>266</v>
      </c>
      <c r="B50" s="58"/>
      <c r="C50" s="58"/>
      <c r="D50" s="58"/>
      <c r="E50" s="58"/>
      <c r="F50" s="59"/>
      <c r="G50" s="4">
        <v>30</v>
      </c>
      <c r="H50" s="10"/>
      <c r="I50" s="8"/>
      <c r="J50" s="8"/>
      <c r="K50" s="8"/>
      <c r="L50" s="26"/>
      <c r="M50" s="8"/>
      <c r="N50" s="8"/>
    </row>
    <row r="51" spans="1:14" ht="15">
      <c r="A51" s="57" t="s">
        <v>63</v>
      </c>
      <c r="B51" s="58"/>
      <c r="C51" s="58"/>
      <c r="D51" s="58"/>
      <c r="E51" s="58"/>
      <c r="F51" s="59"/>
      <c r="G51" s="4">
        <v>22.5</v>
      </c>
      <c r="H51" s="10"/>
      <c r="I51" s="8"/>
      <c r="J51" s="8"/>
      <c r="K51" s="8"/>
      <c r="L51" s="26"/>
      <c r="M51" s="8"/>
      <c r="N51" s="8"/>
    </row>
    <row r="52" spans="1:14" ht="15">
      <c r="A52" s="60" t="s">
        <v>46</v>
      </c>
      <c r="B52" s="61"/>
      <c r="C52" s="61"/>
      <c r="D52" s="61"/>
      <c r="E52" s="61"/>
      <c r="F52" s="62"/>
      <c r="G52" s="4"/>
      <c r="H52" s="10">
        <v>24</v>
      </c>
      <c r="I52" s="8">
        <v>1.58</v>
      </c>
      <c r="J52" s="8">
        <v>0.29</v>
      </c>
      <c r="K52" s="8">
        <v>8</v>
      </c>
      <c r="L52" s="21">
        <v>83.52</v>
      </c>
      <c r="M52" s="8">
        <v>0</v>
      </c>
      <c r="N52" s="8" t="s">
        <v>77</v>
      </c>
    </row>
    <row r="53" spans="1:14" ht="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ht="15">
      <c r="A54" s="101" t="s">
        <v>18</v>
      </c>
      <c r="B54" s="101"/>
      <c r="C54" s="101"/>
      <c r="D54" s="101"/>
      <c r="E54" s="101"/>
      <c r="F54" s="101"/>
      <c r="G54" s="3"/>
      <c r="H54" s="3"/>
      <c r="I54" s="3"/>
      <c r="J54" s="3"/>
      <c r="K54" s="3"/>
      <c r="L54" s="24"/>
      <c r="M54" s="3"/>
      <c r="N54" s="3"/>
    </row>
    <row r="55" spans="1:14" ht="15">
      <c r="A55" s="60" t="s">
        <v>197</v>
      </c>
      <c r="B55" s="61"/>
      <c r="C55" s="61"/>
      <c r="D55" s="61"/>
      <c r="E55" s="61"/>
      <c r="F55" s="62"/>
      <c r="G55" s="4"/>
      <c r="H55" s="10">
        <v>60</v>
      </c>
      <c r="I55" s="8">
        <v>7.91</v>
      </c>
      <c r="J55" s="8">
        <v>5.35</v>
      </c>
      <c r="K55" s="8">
        <v>5.11</v>
      </c>
      <c r="L55" s="21">
        <v>104.7</v>
      </c>
      <c r="M55" s="8">
        <v>0</v>
      </c>
      <c r="N55" s="8" t="s">
        <v>198</v>
      </c>
    </row>
    <row r="56" spans="1:14" ht="15">
      <c r="A56" s="57" t="s">
        <v>199</v>
      </c>
      <c r="B56" s="58"/>
      <c r="C56" s="58"/>
      <c r="D56" s="58"/>
      <c r="E56" s="58"/>
      <c r="F56" s="59"/>
      <c r="G56" s="4">
        <v>45</v>
      </c>
      <c r="H56" s="10"/>
      <c r="I56" s="8"/>
      <c r="J56" s="8"/>
      <c r="K56" s="8"/>
      <c r="L56" s="21"/>
      <c r="M56" s="8"/>
      <c r="N56" s="8"/>
    </row>
    <row r="57" spans="1:14" ht="15">
      <c r="A57" s="57" t="s">
        <v>40</v>
      </c>
      <c r="B57" s="58"/>
      <c r="C57" s="58"/>
      <c r="D57" s="58"/>
      <c r="E57" s="58"/>
      <c r="F57" s="59"/>
      <c r="G57" s="4">
        <v>10.4</v>
      </c>
      <c r="H57" s="10"/>
      <c r="I57" s="8"/>
      <c r="J57" s="8"/>
      <c r="K57" s="8"/>
      <c r="L57" s="21"/>
      <c r="M57" s="8"/>
      <c r="N57" s="8"/>
    </row>
    <row r="58" spans="1:14" ht="15">
      <c r="A58" s="91" t="s">
        <v>19</v>
      </c>
      <c r="B58" s="91"/>
      <c r="C58" s="91"/>
      <c r="D58" s="91"/>
      <c r="E58" s="91"/>
      <c r="F58" s="91"/>
      <c r="G58" s="4">
        <v>8</v>
      </c>
      <c r="H58" s="10"/>
      <c r="I58" s="8"/>
      <c r="J58" s="8"/>
      <c r="K58" s="8"/>
      <c r="L58" s="21"/>
      <c r="M58" s="8"/>
      <c r="N58" s="8"/>
    </row>
    <row r="59" spans="1:14" ht="15">
      <c r="A59" s="91" t="s">
        <v>20</v>
      </c>
      <c r="B59" s="91"/>
      <c r="C59" s="91"/>
      <c r="D59" s="91"/>
      <c r="E59" s="91"/>
      <c r="F59" s="91"/>
      <c r="G59" s="4">
        <v>4.8</v>
      </c>
      <c r="H59" s="10"/>
      <c r="I59" s="8"/>
      <c r="J59" s="8"/>
      <c r="K59" s="8"/>
      <c r="L59" s="21"/>
      <c r="M59" s="8"/>
      <c r="N59" s="8"/>
    </row>
    <row r="60" spans="1:14" ht="15">
      <c r="A60" s="91" t="s">
        <v>127</v>
      </c>
      <c r="B60" s="91"/>
      <c r="C60" s="91"/>
      <c r="D60" s="91"/>
      <c r="E60" s="91"/>
      <c r="F60" s="91"/>
      <c r="G60" s="4">
        <v>3.1</v>
      </c>
      <c r="H60" s="10"/>
      <c r="I60" s="8"/>
      <c r="J60" s="8"/>
      <c r="K60" s="8"/>
      <c r="L60" s="21"/>
      <c r="M60" s="8"/>
      <c r="N60" s="8"/>
    </row>
    <row r="61" spans="1:14" ht="15">
      <c r="A61" s="60" t="s">
        <v>42</v>
      </c>
      <c r="B61" s="61"/>
      <c r="C61" s="61"/>
      <c r="D61" s="61"/>
      <c r="E61" s="61"/>
      <c r="F61" s="62"/>
      <c r="G61" s="10"/>
      <c r="H61" s="10">
        <v>120</v>
      </c>
      <c r="I61" s="8">
        <v>2.5</v>
      </c>
      <c r="J61" s="8">
        <v>3.88</v>
      </c>
      <c r="K61" s="8">
        <v>11.31</v>
      </c>
      <c r="L61" s="21">
        <v>90.12</v>
      </c>
      <c r="M61" s="8">
        <v>20.59</v>
      </c>
      <c r="N61" s="8" t="s">
        <v>192</v>
      </c>
    </row>
    <row r="62" spans="1:14" ht="15">
      <c r="A62" s="91" t="s">
        <v>43</v>
      </c>
      <c r="B62" s="91"/>
      <c r="C62" s="91"/>
      <c r="D62" s="91"/>
      <c r="E62" s="91"/>
      <c r="F62" s="91"/>
      <c r="G62" s="4">
        <v>137.52</v>
      </c>
      <c r="H62" s="10"/>
      <c r="I62" s="4"/>
      <c r="J62" s="4"/>
      <c r="K62" s="4"/>
      <c r="L62" s="21"/>
      <c r="M62" s="4"/>
      <c r="N62" s="4"/>
    </row>
    <row r="63" spans="1:14" ht="15">
      <c r="A63" s="91" t="s">
        <v>33</v>
      </c>
      <c r="B63" s="91"/>
      <c r="C63" s="91"/>
      <c r="D63" s="91"/>
      <c r="E63" s="91"/>
      <c r="F63" s="91"/>
      <c r="G63" s="4">
        <v>2.4</v>
      </c>
      <c r="H63" s="10"/>
      <c r="I63" s="4"/>
      <c r="J63" s="4"/>
      <c r="K63" s="4"/>
      <c r="L63" s="21"/>
      <c r="M63" s="4"/>
      <c r="N63" s="4"/>
    </row>
    <row r="64" spans="1:14" ht="15">
      <c r="A64" s="91" t="s">
        <v>37</v>
      </c>
      <c r="B64" s="91"/>
      <c r="C64" s="91"/>
      <c r="D64" s="91"/>
      <c r="E64" s="91"/>
      <c r="F64" s="91"/>
      <c r="G64" s="4">
        <v>4.8</v>
      </c>
      <c r="H64" s="10"/>
      <c r="I64" s="4"/>
      <c r="J64" s="4"/>
      <c r="K64" s="4"/>
      <c r="L64" s="21"/>
      <c r="M64" s="4"/>
      <c r="N64" s="4"/>
    </row>
    <row r="65" spans="1:14" ht="15">
      <c r="A65" s="91" t="s">
        <v>38</v>
      </c>
      <c r="B65" s="91"/>
      <c r="C65" s="91"/>
      <c r="D65" s="91"/>
      <c r="E65" s="91"/>
      <c r="F65" s="91"/>
      <c r="G65" s="4">
        <v>1.4</v>
      </c>
      <c r="H65" s="10"/>
      <c r="I65" s="4"/>
      <c r="J65" s="4"/>
      <c r="K65" s="4"/>
      <c r="L65" s="21"/>
      <c r="M65" s="4"/>
      <c r="N65" s="4"/>
    </row>
    <row r="66" spans="1:14" ht="15">
      <c r="A66" s="91" t="s">
        <v>21</v>
      </c>
      <c r="B66" s="91"/>
      <c r="C66" s="91"/>
      <c r="D66" s="91"/>
      <c r="E66" s="91"/>
      <c r="F66" s="91"/>
      <c r="G66" s="35">
        <v>3.6</v>
      </c>
      <c r="H66" s="10"/>
      <c r="I66" s="4"/>
      <c r="J66" s="4"/>
      <c r="K66" s="4"/>
      <c r="L66" s="21"/>
      <c r="M66" s="4"/>
      <c r="N66" s="4"/>
    </row>
    <row r="67" spans="1:14" ht="15">
      <c r="A67" s="57" t="s">
        <v>193</v>
      </c>
      <c r="B67" s="58"/>
      <c r="C67" s="58"/>
      <c r="D67" s="58"/>
      <c r="E67" s="58"/>
      <c r="F67" s="59"/>
      <c r="G67" s="4">
        <v>7.2</v>
      </c>
      <c r="H67" s="10"/>
      <c r="I67" s="4"/>
      <c r="J67" s="4"/>
      <c r="K67" s="4"/>
      <c r="L67" s="21"/>
      <c r="M67" s="4"/>
      <c r="N67" s="4"/>
    </row>
    <row r="68" spans="1:14" ht="15">
      <c r="A68" s="91" t="s">
        <v>34</v>
      </c>
      <c r="B68" s="91"/>
      <c r="C68" s="91"/>
      <c r="D68" s="91"/>
      <c r="E68" s="91"/>
      <c r="F68" s="91"/>
      <c r="G68" s="4">
        <v>4.2</v>
      </c>
      <c r="H68" s="10"/>
      <c r="I68" s="4"/>
      <c r="J68" s="4"/>
      <c r="K68" s="4"/>
      <c r="L68" s="21"/>
      <c r="M68" s="4"/>
      <c r="N68" s="4"/>
    </row>
    <row r="69" spans="1:14" ht="15">
      <c r="A69" s="60" t="s">
        <v>22</v>
      </c>
      <c r="B69" s="61"/>
      <c r="C69" s="61"/>
      <c r="D69" s="61"/>
      <c r="E69" s="61"/>
      <c r="F69" s="62"/>
      <c r="G69" s="4"/>
      <c r="H69" s="29">
        <v>25</v>
      </c>
      <c r="I69" s="8">
        <v>1.9</v>
      </c>
      <c r="J69" s="8">
        <v>0.75</v>
      </c>
      <c r="K69" s="8">
        <v>12.5</v>
      </c>
      <c r="L69" s="21">
        <v>65</v>
      </c>
      <c r="M69" s="8">
        <v>0</v>
      </c>
      <c r="N69" s="8" t="s">
        <v>69</v>
      </c>
    </row>
    <row r="70" spans="1:14" ht="15">
      <c r="A70" s="60" t="s">
        <v>46</v>
      </c>
      <c r="B70" s="61"/>
      <c r="C70" s="61"/>
      <c r="D70" s="61"/>
      <c r="E70" s="61"/>
      <c r="F70" s="62"/>
      <c r="G70" s="4"/>
      <c r="H70" s="10">
        <v>16</v>
      </c>
      <c r="I70" s="8">
        <v>1</v>
      </c>
      <c r="J70" s="8">
        <v>0.19</v>
      </c>
      <c r="K70" s="8">
        <v>5.33</v>
      </c>
      <c r="L70" s="21">
        <v>55.68</v>
      </c>
      <c r="M70" s="8">
        <v>0</v>
      </c>
      <c r="N70" s="8" t="s">
        <v>77</v>
      </c>
    </row>
    <row r="71" spans="1:14" ht="15">
      <c r="A71" s="60" t="s">
        <v>264</v>
      </c>
      <c r="B71" s="61"/>
      <c r="C71" s="61"/>
      <c r="D71" s="61"/>
      <c r="E71" s="61"/>
      <c r="F71" s="62"/>
      <c r="G71" s="4"/>
      <c r="H71" s="10">
        <v>170</v>
      </c>
      <c r="I71" s="8">
        <v>0.45</v>
      </c>
      <c r="J71" s="8">
        <v>0</v>
      </c>
      <c r="K71" s="8">
        <v>24.75</v>
      </c>
      <c r="L71" s="21">
        <v>102</v>
      </c>
      <c r="M71" s="8">
        <v>9</v>
      </c>
      <c r="N71" s="8" t="s">
        <v>100</v>
      </c>
    </row>
    <row r="72" spans="1:12" ht="15">
      <c r="A72" s="92"/>
      <c r="B72" s="92"/>
      <c r="C72" s="92"/>
      <c r="D72" s="92"/>
      <c r="E72" s="92"/>
      <c r="F72" s="92"/>
      <c r="L72" s="25"/>
    </row>
    <row r="73" spans="1:14" ht="15">
      <c r="A73" s="60" t="s">
        <v>270</v>
      </c>
      <c r="B73" s="61"/>
      <c r="C73" s="61"/>
      <c r="D73" s="61"/>
      <c r="E73" s="61"/>
      <c r="F73" s="62"/>
      <c r="G73" s="9"/>
      <c r="H73" s="10">
        <v>30</v>
      </c>
      <c r="I73" s="8">
        <v>0.33</v>
      </c>
      <c r="J73" s="8">
        <v>1.8</v>
      </c>
      <c r="K73" s="8">
        <v>0.81</v>
      </c>
      <c r="L73" s="21">
        <v>23.73</v>
      </c>
      <c r="M73" s="8">
        <v>6.12</v>
      </c>
      <c r="N73" s="8" t="s">
        <v>229</v>
      </c>
    </row>
    <row r="74" spans="1:14" ht="15">
      <c r="A74" s="91" t="s">
        <v>230</v>
      </c>
      <c r="B74" s="91"/>
      <c r="C74" s="91"/>
      <c r="D74" s="91"/>
      <c r="E74" s="91"/>
      <c r="F74" s="91"/>
      <c r="G74" s="9">
        <v>21.6</v>
      </c>
      <c r="H74" s="10"/>
      <c r="I74" s="8"/>
      <c r="J74" s="8"/>
      <c r="K74" s="8"/>
      <c r="L74" s="21"/>
      <c r="M74" s="8"/>
      <c r="N74" s="8"/>
    </row>
    <row r="75" spans="1:14" ht="15">
      <c r="A75" s="91" t="s">
        <v>34</v>
      </c>
      <c r="B75" s="91"/>
      <c r="C75" s="91"/>
      <c r="D75" s="91"/>
      <c r="E75" s="91"/>
      <c r="F75" s="91"/>
      <c r="G75" s="9">
        <v>1.8</v>
      </c>
      <c r="H75" s="10"/>
      <c r="I75" s="8"/>
      <c r="J75" s="8"/>
      <c r="K75" s="8"/>
      <c r="L75" s="21"/>
      <c r="M75" s="8"/>
      <c r="N75" s="8"/>
    </row>
    <row r="76" spans="1:14" ht="15">
      <c r="A76" s="91" t="s">
        <v>37</v>
      </c>
      <c r="B76" s="91"/>
      <c r="C76" s="91"/>
      <c r="D76" s="91"/>
      <c r="E76" s="91"/>
      <c r="F76" s="91"/>
      <c r="G76" s="9">
        <v>7.2</v>
      </c>
      <c r="H76" s="10"/>
      <c r="I76" s="8"/>
      <c r="J76" s="8"/>
      <c r="K76" s="8"/>
      <c r="L76" s="21"/>
      <c r="M76" s="8"/>
      <c r="N76" s="8"/>
    </row>
    <row r="77" spans="1:12" ht="15">
      <c r="A77" s="92"/>
      <c r="B77" s="92"/>
      <c r="C77" s="92"/>
      <c r="D77" s="92"/>
      <c r="E77" s="92"/>
      <c r="F77" s="92"/>
      <c r="L77" s="25"/>
    </row>
    <row r="78" spans="1:14" ht="15">
      <c r="A78" s="60" t="s">
        <v>260</v>
      </c>
      <c r="B78" s="61"/>
      <c r="C78" s="61"/>
      <c r="D78" s="61"/>
      <c r="E78" s="61"/>
      <c r="F78" s="62"/>
      <c r="G78" s="4"/>
      <c r="H78" s="10">
        <v>30</v>
      </c>
      <c r="I78" s="8">
        <v>0.42</v>
      </c>
      <c r="J78" s="8">
        <v>1.5</v>
      </c>
      <c r="K78" s="8">
        <v>2.7</v>
      </c>
      <c r="L78" s="21">
        <v>26.22</v>
      </c>
      <c r="M78" s="8">
        <v>9.73</v>
      </c>
      <c r="N78" s="8" t="s">
        <v>149</v>
      </c>
    </row>
    <row r="79" spans="1:14" ht="15">
      <c r="A79" s="91" t="s">
        <v>34</v>
      </c>
      <c r="B79" s="91"/>
      <c r="C79" s="91"/>
      <c r="D79" s="91"/>
      <c r="E79" s="91"/>
      <c r="F79" s="91"/>
      <c r="G79" s="4">
        <v>1.5</v>
      </c>
      <c r="H79" s="10"/>
      <c r="I79" s="8"/>
      <c r="J79" s="8"/>
      <c r="K79" s="8"/>
      <c r="L79" s="21"/>
      <c r="M79" s="8"/>
      <c r="N79" s="8"/>
    </row>
    <row r="80" spans="1:14" ht="15">
      <c r="A80" s="91" t="s">
        <v>150</v>
      </c>
      <c r="B80" s="91"/>
      <c r="C80" s="91"/>
      <c r="D80" s="91"/>
      <c r="E80" s="91"/>
      <c r="F80" s="91"/>
      <c r="G80" s="4">
        <v>23.6</v>
      </c>
      <c r="H80" s="10"/>
      <c r="I80" s="8"/>
      <c r="J80" s="8"/>
      <c r="K80" s="8"/>
      <c r="L80" s="21"/>
      <c r="M80" s="8"/>
      <c r="N80" s="8"/>
    </row>
    <row r="81" spans="1:14" ht="15">
      <c r="A81" s="91" t="s">
        <v>33</v>
      </c>
      <c r="B81" s="91"/>
      <c r="C81" s="91"/>
      <c r="D81" s="91"/>
      <c r="E81" s="91"/>
      <c r="F81" s="91"/>
      <c r="G81" s="4">
        <v>3.75</v>
      </c>
      <c r="H81" s="10"/>
      <c r="I81" s="8"/>
      <c r="J81" s="8"/>
      <c r="K81" s="8"/>
      <c r="L81" s="21"/>
      <c r="M81" s="8"/>
      <c r="N81" s="8"/>
    </row>
    <row r="82" spans="1:14" ht="15">
      <c r="A82" s="57" t="s">
        <v>21</v>
      </c>
      <c r="B82" s="58"/>
      <c r="C82" s="58"/>
      <c r="D82" s="58"/>
      <c r="E82" s="58"/>
      <c r="F82" s="59"/>
      <c r="G82" s="4">
        <v>1.5</v>
      </c>
      <c r="H82" s="10"/>
      <c r="I82" s="8"/>
      <c r="J82" s="8"/>
      <c r="K82" s="8"/>
      <c r="L82" s="21"/>
      <c r="M82" s="8"/>
      <c r="N82" s="8"/>
    </row>
  </sheetData>
  <sheetProtection/>
  <mergeCells count="85">
    <mergeCell ref="A44:F44"/>
    <mergeCell ref="A49:F49"/>
    <mergeCell ref="A55:F55"/>
    <mergeCell ref="A51:F51"/>
    <mergeCell ref="A52:F52"/>
    <mergeCell ref="A53:N53"/>
    <mergeCell ref="A54:F54"/>
    <mergeCell ref="A65:F65"/>
    <mergeCell ref="A45:F45"/>
    <mergeCell ref="A64:F64"/>
    <mergeCell ref="A50:F50"/>
    <mergeCell ref="A63:F63"/>
    <mergeCell ref="A57:F57"/>
    <mergeCell ref="A58:F58"/>
    <mergeCell ref="A48:F48"/>
    <mergeCell ref="A59:F59"/>
    <mergeCell ref="A56:F56"/>
    <mergeCell ref="A43:F43"/>
    <mergeCell ref="A34:F34"/>
    <mergeCell ref="A71:F71"/>
    <mergeCell ref="A46:F46"/>
    <mergeCell ref="A47:F47"/>
    <mergeCell ref="A70:F70"/>
    <mergeCell ref="A68:F68"/>
    <mergeCell ref="A60:F60"/>
    <mergeCell ref="A61:F61"/>
    <mergeCell ref="A62:F62"/>
    <mergeCell ref="A30:F30"/>
    <mergeCell ref="A31:F31"/>
    <mergeCell ref="A35:F35"/>
    <mergeCell ref="A36:F36"/>
    <mergeCell ref="A32:F32"/>
    <mergeCell ref="A33:F33"/>
    <mergeCell ref="A26:F26"/>
    <mergeCell ref="A25:F25"/>
    <mergeCell ref="A27:F27"/>
    <mergeCell ref="A22:F22"/>
    <mergeCell ref="A41:F41"/>
    <mergeCell ref="A42:F42"/>
    <mergeCell ref="A37:F37"/>
    <mergeCell ref="A38:F38"/>
    <mergeCell ref="A39:F39"/>
    <mergeCell ref="A40:F40"/>
    <mergeCell ref="B2:C2"/>
    <mergeCell ref="A4:F5"/>
    <mergeCell ref="G4:G5"/>
    <mergeCell ref="H4:H5"/>
    <mergeCell ref="A29:F29"/>
    <mergeCell ref="A17:N17"/>
    <mergeCell ref="A19:F19"/>
    <mergeCell ref="A18:F18"/>
    <mergeCell ref="A20:F20"/>
    <mergeCell ref="A21:N21"/>
    <mergeCell ref="M4:M5"/>
    <mergeCell ref="N4:N5"/>
    <mergeCell ref="A6:F6"/>
    <mergeCell ref="A7:F7"/>
    <mergeCell ref="A8:F8"/>
    <mergeCell ref="I4:K4"/>
    <mergeCell ref="A28:F28"/>
    <mergeCell ref="A9:F9"/>
    <mergeCell ref="L4:L5"/>
    <mergeCell ref="A10:F10"/>
    <mergeCell ref="A11:F11"/>
    <mergeCell ref="A16:F16"/>
    <mergeCell ref="A12:F12"/>
    <mergeCell ref="A14:F14"/>
    <mergeCell ref="A15:F15"/>
    <mergeCell ref="A13:F13"/>
    <mergeCell ref="A78:F78"/>
    <mergeCell ref="A79:F79"/>
    <mergeCell ref="A80:F80"/>
    <mergeCell ref="A66:F66"/>
    <mergeCell ref="A67:F67"/>
    <mergeCell ref="A69:F69"/>
    <mergeCell ref="A81:F81"/>
    <mergeCell ref="A82:F82"/>
    <mergeCell ref="A23:F23"/>
    <mergeCell ref="A24:F24"/>
    <mergeCell ref="A77:F77"/>
    <mergeCell ref="A72:F72"/>
    <mergeCell ref="A73:F73"/>
    <mergeCell ref="A74:F74"/>
    <mergeCell ref="A75:F75"/>
    <mergeCell ref="A76:F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zoomScaleSheetLayoutView="100" zoomScalePageLayoutView="0" workbookViewId="0" topLeftCell="A22">
      <selection activeCell="G55" sqref="G55"/>
    </sheetView>
  </sheetViews>
  <sheetFormatPr defaultColWidth="9.140625" defaultRowHeight="15"/>
  <cols>
    <col min="6" max="6" width="19.140625" style="0" customWidth="1"/>
    <col min="13" max="13" width="11.57421875" style="0" customWidth="1"/>
    <col min="14" max="14" width="10.57421875" style="0" customWidth="1"/>
  </cols>
  <sheetData>
    <row r="1" spans="1:14" ht="15">
      <c r="A1" s="1" t="s">
        <v>0</v>
      </c>
      <c r="B1" s="1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3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5" ht="15">
      <c r="A7" s="60" t="s">
        <v>200</v>
      </c>
      <c r="B7" s="61"/>
      <c r="C7" s="61"/>
      <c r="D7" s="61"/>
      <c r="E7" s="61"/>
      <c r="F7" s="62"/>
      <c r="G7" s="4"/>
      <c r="H7" s="10" t="s">
        <v>273</v>
      </c>
      <c r="I7" s="8">
        <v>6.8</v>
      </c>
      <c r="J7" s="8">
        <v>6.7</v>
      </c>
      <c r="K7" s="8">
        <v>27.8</v>
      </c>
      <c r="L7" s="21">
        <v>200</v>
      </c>
      <c r="M7" s="8">
        <v>0.38</v>
      </c>
      <c r="N7" s="8" t="s">
        <v>201</v>
      </c>
      <c r="O7" t="s">
        <v>256</v>
      </c>
    </row>
    <row r="8" spans="1:14" ht="15">
      <c r="A8" s="91" t="s">
        <v>64</v>
      </c>
      <c r="B8" s="91"/>
      <c r="C8" s="91"/>
      <c r="D8" s="91"/>
      <c r="E8" s="91"/>
      <c r="F8" s="91"/>
      <c r="G8" s="35">
        <v>37.5</v>
      </c>
      <c r="H8" s="10"/>
      <c r="I8" s="8"/>
      <c r="J8" s="8"/>
      <c r="K8" s="8"/>
      <c r="L8" s="21"/>
      <c r="M8" s="8"/>
      <c r="N8" s="8"/>
    </row>
    <row r="9" spans="1:14" ht="15">
      <c r="A9" s="91" t="s">
        <v>19</v>
      </c>
      <c r="B9" s="91"/>
      <c r="C9" s="91"/>
      <c r="D9" s="91"/>
      <c r="E9" s="91"/>
      <c r="F9" s="91"/>
      <c r="G9" s="35">
        <v>72</v>
      </c>
      <c r="H9" s="10"/>
      <c r="I9" s="8"/>
      <c r="J9" s="8"/>
      <c r="K9" s="8"/>
      <c r="L9" s="21"/>
      <c r="M9" s="8"/>
      <c r="N9" s="8"/>
    </row>
    <row r="10" spans="1:14" ht="15">
      <c r="A10" s="91" t="s">
        <v>57</v>
      </c>
      <c r="B10" s="91"/>
      <c r="C10" s="91"/>
      <c r="D10" s="91"/>
      <c r="E10" s="91"/>
      <c r="F10" s="91"/>
      <c r="G10" s="35">
        <v>4</v>
      </c>
      <c r="H10" s="10"/>
      <c r="I10" s="8"/>
      <c r="J10" s="8"/>
      <c r="K10" s="8"/>
      <c r="L10" s="21"/>
      <c r="M10" s="8"/>
      <c r="N10" s="8"/>
    </row>
    <row r="11" spans="1:14" ht="15">
      <c r="A11" s="91" t="s">
        <v>20</v>
      </c>
      <c r="B11" s="91"/>
      <c r="C11" s="91"/>
      <c r="D11" s="91"/>
      <c r="E11" s="91"/>
      <c r="F11" s="91"/>
      <c r="G11" s="35">
        <v>4</v>
      </c>
      <c r="H11" s="10"/>
      <c r="I11" s="8"/>
      <c r="J11" s="8"/>
      <c r="K11" s="8"/>
      <c r="L11" s="21"/>
      <c r="M11" s="8"/>
      <c r="N11" s="8"/>
    </row>
    <row r="12" spans="1:15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  <c r="O12" t="s">
        <v>256</v>
      </c>
    </row>
    <row r="13" spans="1:15" ht="15">
      <c r="A13" s="60" t="s">
        <v>133</v>
      </c>
      <c r="B13" s="61"/>
      <c r="C13" s="61"/>
      <c r="D13" s="61"/>
      <c r="E13" s="61"/>
      <c r="F13" s="62"/>
      <c r="G13" s="4"/>
      <c r="H13" s="10">
        <v>5</v>
      </c>
      <c r="I13" s="12">
        <v>0.05</v>
      </c>
      <c r="J13" s="8">
        <v>3.6</v>
      </c>
      <c r="K13" s="8">
        <v>0.05</v>
      </c>
      <c r="L13" s="21">
        <v>33</v>
      </c>
      <c r="M13" s="8">
        <v>0</v>
      </c>
      <c r="N13" s="15" t="s">
        <v>134</v>
      </c>
      <c r="O13" t="s">
        <v>256</v>
      </c>
    </row>
    <row r="14" spans="1:15" ht="15">
      <c r="A14" s="60" t="s">
        <v>30</v>
      </c>
      <c r="B14" s="61"/>
      <c r="C14" s="61"/>
      <c r="D14" s="61"/>
      <c r="E14" s="61"/>
      <c r="F14" s="62"/>
      <c r="G14" s="4"/>
      <c r="H14" s="29">
        <v>150</v>
      </c>
      <c r="I14" s="8">
        <v>2.09</v>
      </c>
      <c r="J14" s="8">
        <v>2.39</v>
      </c>
      <c r="K14" s="8">
        <v>14.78</v>
      </c>
      <c r="L14" s="21">
        <v>89.01</v>
      </c>
      <c r="M14" s="8">
        <v>0.75</v>
      </c>
      <c r="N14" s="8" t="s">
        <v>70</v>
      </c>
      <c r="O14" t="s">
        <v>256</v>
      </c>
    </row>
    <row r="15" spans="1:14" ht="15">
      <c r="A15" s="57" t="s">
        <v>58</v>
      </c>
      <c r="B15" s="58"/>
      <c r="C15" s="58"/>
      <c r="D15" s="58"/>
      <c r="E15" s="58"/>
      <c r="F15" s="59"/>
      <c r="G15" s="4">
        <v>1.5</v>
      </c>
      <c r="H15" s="29"/>
      <c r="I15" s="8"/>
      <c r="J15" s="8"/>
      <c r="K15" s="8"/>
      <c r="L15" s="21"/>
      <c r="M15" s="8"/>
      <c r="N15" s="8"/>
    </row>
    <row r="16" spans="1:14" ht="15">
      <c r="A16" s="57" t="s">
        <v>19</v>
      </c>
      <c r="B16" s="58"/>
      <c r="C16" s="58"/>
      <c r="D16" s="58"/>
      <c r="E16" s="58"/>
      <c r="F16" s="59"/>
      <c r="G16" s="4">
        <v>75</v>
      </c>
      <c r="H16" s="31"/>
      <c r="I16" s="8"/>
      <c r="J16" s="8"/>
      <c r="K16" s="8"/>
      <c r="L16" s="21"/>
      <c r="M16" s="8"/>
      <c r="N16" s="8"/>
    </row>
    <row r="17" spans="1:14" ht="15">
      <c r="A17" s="57" t="s">
        <v>57</v>
      </c>
      <c r="B17" s="58"/>
      <c r="C17" s="58"/>
      <c r="D17" s="58"/>
      <c r="E17" s="58"/>
      <c r="F17" s="59"/>
      <c r="G17" s="4">
        <v>11.2</v>
      </c>
      <c r="H17" s="31"/>
      <c r="I17" s="8"/>
      <c r="J17" s="8"/>
      <c r="K17" s="8"/>
      <c r="L17" s="21"/>
      <c r="M17" s="8"/>
      <c r="N17" s="8"/>
    </row>
    <row r="18" spans="1:14" ht="15">
      <c r="A18" s="94" t="s">
        <v>16</v>
      </c>
      <c r="B18" s="99"/>
      <c r="C18" s="99"/>
      <c r="D18" s="99"/>
      <c r="E18" s="99"/>
      <c r="F18" s="99"/>
      <c r="G18" s="3"/>
      <c r="H18" s="3"/>
      <c r="I18" s="3"/>
      <c r="J18" s="3"/>
      <c r="K18" s="3"/>
      <c r="L18" s="24"/>
      <c r="M18" s="3"/>
      <c r="N18" s="3"/>
    </row>
    <row r="19" spans="1:15" ht="15">
      <c r="A19" s="60" t="s">
        <v>129</v>
      </c>
      <c r="B19" s="61"/>
      <c r="C19" s="61"/>
      <c r="D19" s="61"/>
      <c r="E19" s="61"/>
      <c r="F19" s="62"/>
      <c r="G19" s="4">
        <v>150</v>
      </c>
      <c r="H19" s="10">
        <v>150</v>
      </c>
      <c r="I19" s="8">
        <v>4.42</v>
      </c>
      <c r="J19" s="8">
        <v>4.78</v>
      </c>
      <c r="K19" s="8">
        <v>7</v>
      </c>
      <c r="L19" s="21">
        <v>87.98</v>
      </c>
      <c r="M19" s="8">
        <v>0.37</v>
      </c>
      <c r="N19" s="8" t="s">
        <v>130</v>
      </c>
      <c r="O19" t="s">
        <v>256</v>
      </c>
    </row>
    <row r="20" spans="1:15" ht="15">
      <c r="A20" s="60" t="s">
        <v>32</v>
      </c>
      <c r="B20" s="61"/>
      <c r="C20" s="61"/>
      <c r="D20" s="61"/>
      <c r="E20" s="61"/>
      <c r="F20" s="62"/>
      <c r="G20" s="4"/>
      <c r="H20" s="10">
        <v>40</v>
      </c>
      <c r="I20" s="8">
        <v>1.46</v>
      </c>
      <c r="J20" s="8">
        <v>1.8</v>
      </c>
      <c r="K20" s="8">
        <v>14.6</v>
      </c>
      <c r="L20" s="21">
        <v>83.3</v>
      </c>
      <c r="M20" s="8">
        <v>0</v>
      </c>
      <c r="N20" s="8" t="s">
        <v>73</v>
      </c>
      <c r="O20" t="s">
        <v>256</v>
      </c>
    </row>
    <row r="21" spans="1:14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ht="15">
      <c r="A22" s="94" t="s">
        <v>17</v>
      </c>
      <c r="B22" s="94"/>
      <c r="C22" s="94"/>
      <c r="D22" s="94"/>
      <c r="E22" s="94"/>
      <c r="F22" s="94"/>
      <c r="G22" s="3"/>
      <c r="H22" s="11"/>
      <c r="I22" s="3"/>
      <c r="J22" s="3"/>
      <c r="K22" s="3"/>
      <c r="L22" s="24"/>
      <c r="M22" s="3"/>
      <c r="N22" s="3"/>
    </row>
    <row r="23" spans="1:15" ht="15">
      <c r="A23" s="60" t="s">
        <v>274</v>
      </c>
      <c r="B23" s="61"/>
      <c r="C23" s="61"/>
      <c r="D23" s="61"/>
      <c r="E23" s="61"/>
      <c r="F23" s="62"/>
      <c r="G23" s="4"/>
      <c r="H23" s="10">
        <v>30</v>
      </c>
      <c r="I23" s="8">
        <v>0.47</v>
      </c>
      <c r="J23" s="8">
        <v>1.55</v>
      </c>
      <c r="K23" s="8">
        <v>5.89</v>
      </c>
      <c r="L23" s="21">
        <v>39.45</v>
      </c>
      <c r="M23" s="8">
        <v>2.59</v>
      </c>
      <c r="N23" s="8" t="s">
        <v>101</v>
      </c>
      <c r="O23" t="s">
        <v>256</v>
      </c>
    </row>
    <row r="24" spans="1:14" ht="15">
      <c r="A24" s="91" t="s">
        <v>51</v>
      </c>
      <c r="B24" s="91"/>
      <c r="C24" s="91"/>
      <c r="D24" s="91"/>
      <c r="E24" s="91"/>
      <c r="F24" s="91"/>
      <c r="G24" s="4">
        <v>24.6</v>
      </c>
      <c r="H24" s="4"/>
      <c r="I24" s="4"/>
      <c r="J24" s="4"/>
      <c r="K24" s="4"/>
      <c r="L24" s="18"/>
      <c r="M24" s="4"/>
      <c r="N24" s="4"/>
    </row>
    <row r="25" spans="1:14" ht="15">
      <c r="A25" s="57" t="s">
        <v>65</v>
      </c>
      <c r="B25" s="58"/>
      <c r="C25" s="58"/>
      <c r="D25" s="58"/>
      <c r="E25" s="58"/>
      <c r="F25" s="59"/>
      <c r="G25" s="20">
        <v>3.3</v>
      </c>
      <c r="H25" s="4"/>
      <c r="I25" s="8"/>
      <c r="J25" s="8"/>
      <c r="K25" s="8"/>
      <c r="L25" s="21"/>
      <c r="M25" s="8"/>
      <c r="N25" s="8"/>
    </row>
    <row r="26" spans="1:14" ht="15">
      <c r="A26" s="91" t="s">
        <v>57</v>
      </c>
      <c r="B26" s="91"/>
      <c r="C26" s="91"/>
      <c r="D26" s="91"/>
      <c r="E26" s="91"/>
      <c r="F26" s="91"/>
      <c r="G26" s="4">
        <v>1.2</v>
      </c>
      <c r="H26" s="4"/>
      <c r="I26" s="8"/>
      <c r="J26" s="8"/>
      <c r="K26" s="8"/>
      <c r="L26" s="21"/>
      <c r="M26" s="8"/>
      <c r="N26" s="8"/>
    </row>
    <row r="27" spans="1:14" ht="15">
      <c r="A27" s="91" t="s">
        <v>34</v>
      </c>
      <c r="B27" s="91"/>
      <c r="C27" s="91"/>
      <c r="D27" s="91"/>
      <c r="E27" s="91"/>
      <c r="F27" s="91"/>
      <c r="G27" s="4">
        <v>1.5</v>
      </c>
      <c r="H27" s="4"/>
      <c r="I27" s="8"/>
      <c r="J27" s="8"/>
      <c r="K27" s="8"/>
      <c r="L27" s="21"/>
      <c r="M27" s="8"/>
      <c r="N27" s="8"/>
    </row>
    <row r="28" spans="1:15" ht="15">
      <c r="A28" s="60" t="s">
        <v>160</v>
      </c>
      <c r="B28" s="61"/>
      <c r="C28" s="61"/>
      <c r="D28" s="61"/>
      <c r="E28" s="61"/>
      <c r="F28" s="62"/>
      <c r="G28" s="10"/>
      <c r="H28" s="10">
        <v>150</v>
      </c>
      <c r="I28" s="8">
        <v>1.4</v>
      </c>
      <c r="J28" s="8">
        <v>1.69</v>
      </c>
      <c r="K28" s="8">
        <v>9.98</v>
      </c>
      <c r="L28" s="21">
        <v>60.75</v>
      </c>
      <c r="M28" s="8">
        <v>7.2</v>
      </c>
      <c r="N28" s="8" t="s">
        <v>161</v>
      </c>
      <c r="O28" t="s">
        <v>256</v>
      </c>
    </row>
    <row r="29" spans="1:14" ht="15">
      <c r="A29" s="91" t="s">
        <v>36</v>
      </c>
      <c r="B29" s="91"/>
      <c r="C29" s="91"/>
      <c r="D29" s="91"/>
      <c r="E29" s="91"/>
      <c r="F29" s="91"/>
      <c r="G29" s="4">
        <v>67.5</v>
      </c>
      <c r="H29" s="4"/>
      <c r="I29" s="8"/>
      <c r="J29" s="8"/>
      <c r="K29" s="8"/>
      <c r="L29" s="21"/>
      <c r="M29" s="8"/>
      <c r="N29" s="8"/>
    </row>
    <row r="30" spans="1:14" ht="15">
      <c r="A30" s="91" t="s">
        <v>37</v>
      </c>
      <c r="B30" s="91"/>
      <c r="C30" s="91"/>
      <c r="D30" s="91"/>
      <c r="E30" s="91"/>
      <c r="F30" s="91"/>
      <c r="G30" s="4">
        <v>6</v>
      </c>
      <c r="H30" s="4"/>
      <c r="I30" s="8"/>
      <c r="J30" s="8"/>
      <c r="K30" s="8"/>
      <c r="L30" s="21"/>
      <c r="M30" s="8"/>
      <c r="N30" s="8"/>
    </row>
    <row r="31" spans="1:14" ht="15">
      <c r="A31" s="91" t="s">
        <v>33</v>
      </c>
      <c r="B31" s="91"/>
      <c r="C31" s="91"/>
      <c r="D31" s="91"/>
      <c r="E31" s="91"/>
      <c r="F31" s="91"/>
      <c r="G31" s="4">
        <v>6</v>
      </c>
      <c r="H31" s="4"/>
      <c r="I31" s="8"/>
      <c r="J31" s="8"/>
      <c r="K31" s="8"/>
      <c r="L31" s="21"/>
      <c r="M31" s="8"/>
      <c r="N31" s="8"/>
    </row>
    <row r="32" spans="1:14" ht="15">
      <c r="A32" s="91" t="s">
        <v>34</v>
      </c>
      <c r="B32" s="91"/>
      <c r="C32" s="91"/>
      <c r="D32" s="91"/>
      <c r="E32" s="91"/>
      <c r="F32" s="91"/>
      <c r="G32" s="4">
        <v>1.5</v>
      </c>
      <c r="H32" s="4"/>
      <c r="I32" s="8"/>
      <c r="J32" s="8"/>
      <c r="K32" s="8"/>
      <c r="L32" s="21"/>
      <c r="M32" s="8"/>
      <c r="N32" s="8"/>
    </row>
    <row r="33" spans="1:15" ht="15">
      <c r="A33" s="60" t="s">
        <v>218</v>
      </c>
      <c r="B33" s="61"/>
      <c r="C33" s="61"/>
      <c r="D33" s="61"/>
      <c r="E33" s="61"/>
      <c r="F33" s="62"/>
      <c r="G33" s="4"/>
      <c r="H33" s="10">
        <v>150</v>
      </c>
      <c r="I33" s="8">
        <v>18.45</v>
      </c>
      <c r="J33" s="8">
        <v>20.8</v>
      </c>
      <c r="K33" s="8">
        <v>9.8</v>
      </c>
      <c r="L33" s="21">
        <v>300</v>
      </c>
      <c r="M33" s="8">
        <v>0</v>
      </c>
      <c r="N33" s="8" t="s">
        <v>102</v>
      </c>
      <c r="O33" t="s">
        <v>256</v>
      </c>
    </row>
    <row r="34" spans="1:14" ht="15">
      <c r="A34" s="91" t="s">
        <v>190</v>
      </c>
      <c r="B34" s="91"/>
      <c r="C34" s="91"/>
      <c r="D34" s="91"/>
      <c r="E34" s="91"/>
      <c r="F34" s="91"/>
      <c r="G34" s="16">
        <v>82</v>
      </c>
      <c r="H34" s="4"/>
      <c r="I34" s="8"/>
      <c r="J34" s="8"/>
      <c r="K34" s="8"/>
      <c r="L34" s="21"/>
      <c r="M34" s="8"/>
      <c r="N34" s="8"/>
    </row>
    <row r="35" spans="1:14" ht="15">
      <c r="A35" s="91" t="s">
        <v>20</v>
      </c>
      <c r="B35" s="91"/>
      <c r="C35" s="91"/>
      <c r="D35" s="91"/>
      <c r="E35" s="91"/>
      <c r="F35" s="91"/>
      <c r="G35" s="4">
        <v>12.4</v>
      </c>
      <c r="H35" s="4"/>
      <c r="I35" s="8"/>
      <c r="J35" s="8"/>
      <c r="K35" s="8"/>
      <c r="L35" s="21"/>
      <c r="M35" s="8"/>
      <c r="N35" s="8"/>
    </row>
    <row r="36" spans="1:14" ht="15">
      <c r="A36" s="57" t="s">
        <v>43</v>
      </c>
      <c r="B36" s="58"/>
      <c r="C36" s="58"/>
      <c r="D36" s="58"/>
      <c r="E36" s="58"/>
      <c r="F36" s="59"/>
      <c r="G36" s="4">
        <v>118.7</v>
      </c>
      <c r="H36" s="4"/>
      <c r="I36" s="8"/>
      <c r="J36" s="8"/>
      <c r="K36" s="8"/>
      <c r="L36" s="21"/>
      <c r="M36" s="8"/>
      <c r="N36" s="8"/>
    </row>
    <row r="37" spans="1:14" ht="15">
      <c r="A37" s="91" t="s">
        <v>19</v>
      </c>
      <c r="B37" s="91"/>
      <c r="C37" s="91"/>
      <c r="D37" s="91"/>
      <c r="E37" s="91"/>
      <c r="F37" s="91"/>
      <c r="G37" s="4">
        <v>21.9</v>
      </c>
      <c r="H37" s="4"/>
      <c r="I37" s="8"/>
      <c r="J37" s="8"/>
      <c r="K37" s="8"/>
      <c r="L37" s="21"/>
      <c r="M37" s="8"/>
      <c r="N37" s="8"/>
    </row>
    <row r="38" spans="1:14" ht="15">
      <c r="A38" s="91" t="s">
        <v>66</v>
      </c>
      <c r="B38" s="91"/>
      <c r="C38" s="91"/>
      <c r="D38" s="91"/>
      <c r="E38" s="91"/>
      <c r="F38" s="91"/>
      <c r="G38" s="4">
        <v>7.3</v>
      </c>
      <c r="H38" s="4"/>
      <c r="I38" s="8"/>
      <c r="J38" s="8"/>
      <c r="K38" s="8"/>
      <c r="L38" s="21"/>
      <c r="M38" s="8"/>
      <c r="N38" s="8"/>
    </row>
    <row r="39" spans="1:14" ht="15">
      <c r="A39" s="91" t="s">
        <v>39</v>
      </c>
      <c r="B39" s="91"/>
      <c r="C39" s="91"/>
      <c r="D39" s="91"/>
      <c r="E39" s="91"/>
      <c r="F39" s="91"/>
      <c r="G39" s="4">
        <v>6.5</v>
      </c>
      <c r="H39" s="4"/>
      <c r="I39" s="8"/>
      <c r="J39" s="8"/>
      <c r="K39" s="8"/>
      <c r="L39" s="21"/>
      <c r="M39" s="8"/>
      <c r="N39" s="8"/>
    </row>
    <row r="40" spans="1:14" ht="15">
      <c r="A40" s="60" t="s">
        <v>82</v>
      </c>
      <c r="B40" s="61"/>
      <c r="C40" s="61"/>
      <c r="D40" s="61"/>
      <c r="E40" s="61"/>
      <c r="F40" s="62"/>
      <c r="G40" s="4"/>
      <c r="H40" s="29">
        <v>150</v>
      </c>
      <c r="I40" s="8">
        <v>0.78</v>
      </c>
      <c r="J40" s="8">
        <v>0</v>
      </c>
      <c r="K40" s="8">
        <v>20.22</v>
      </c>
      <c r="L40" s="21">
        <v>80.58</v>
      </c>
      <c r="M40" s="8">
        <v>0.6</v>
      </c>
      <c r="N40" s="8" t="s">
        <v>76</v>
      </c>
    </row>
    <row r="41" spans="1:14" ht="15">
      <c r="A41" s="57" t="s">
        <v>45</v>
      </c>
      <c r="B41" s="58"/>
      <c r="C41" s="58"/>
      <c r="D41" s="58"/>
      <c r="E41" s="58"/>
      <c r="F41" s="59"/>
      <c r="G41" s="4">
        <v>15</v>
      </c>
      <c r="H41" s="29"/>
      <c r="I41" s="8"/>
      <c r="J41" s="8"/>
      <c r="K41" s="8"/>
      <c r="L41" s="21"/>
      <c r="M41" s="8"/>
      <c r="N41" s="4"/>
    </row>
    <row r="42" spans="1:15" ht="15">
      <c r="A42" s="57" t="s">
        <v>21</v>
      </c>
      <c r="B42" s="58"/>
      <c r="C42" s="58"/>
      <c r="D42" s="58"/>
      <c r="E42" s="58"/>
      <c r="F42" s="59"/>
      <c r="G42" s="4">
        <v>12</v>
      </c>
      <c r="H42" s="29"/>
      <c r="I42" s="8"/>
      <c r="J42" s="8"/>
      <c r="K42" s="8"/>
      <c r="L42" s="21"/>
      <c r="M42" s="8"/>
      <c r="N42" s="4"/>
      <c r="O42" t="s">
        <v>256</v>
      </c>
    </row>
    <row r="43" spans="1:15" ht="15">
      <c r="A43" s="60" t="s">
        <v>46</v>
      </c>
      <c r="B43" s="61"/>
      <c r="C43" s="61"/>
      <c r="D43" s="61"/>
      <c r="E43" s="61"/>
      <c r="F43" s="62"/>
      <c r="G43" s="4"/>
      <c r="H43" s="10">
        <v>40</v>
      </c>
      <c r="I43" s="8">
        <v>2.6</v>
      </c>
      <c r="J43" s="8">
        <v>0.38</v>
      </c>
      <c r="K43" s="8">
        <v>13.36</v>
      </c>
      <c r="L43" s="21">
        <v>69.6</v>
      </c>
      <c r="M43" s="8">
        <v>0</v>
      </c>
      <c r="N43" s="8" t="s">
        <v>77</v>
      </c>
      <c r="O43" t="s">
        <v>256</v>
      </c>
    </row>
    <row r="44" spans="1:14" ht="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5">
      <c r="A45" s="101" t="s">
        <v>18</v>
      </c>
      <c r="B45" s="101"/>
      <c r="C45" s="101"/>
      <c r="D45" s="101"/>
      <c r="E45" s="101"/>
      <c r="F45" s="101"/>
      <c r="G45" s="3"/>
      <c r="H45" s="3"/>
      <c r="I45" s="3"/>
      <c r="J45" s="3"/>
      <c r="K45" s="3"/>
      <c r="L45" s="24"/>
      <c r="M45" s="3"/>
      <c r="N45" s="3"/>
    </row>
    <row r="46" spans="1:15" ht="15">
      <c r="A46" s="60" t="s">
        <v>99</v>
      </c>
      <c r="B46" s="61"/>
      <c r="C46" s="61"/>
      <c r="D46" s="61"/>
      <c r="E46" s="61"/>
      <c r="F46" s="62"/>
      <c r="G46" s="4"/>
      <c r="H46" s="10" t="s">
        <v>278</v>
      </c>
      <c r="I46" s="8">
        <v>19.17</v>
      </c>
      <c r="J46" s="8">
        <v>11.7</v>
      </c>
      <c r="K46" s="8">
        <v>18.52</v>
      </c>
      <c r="L46" s="21">
        <v>257.83</v>
      </c>
      <c r="M46" s="8">
        <v>0.19</v>
      </c>
      <c r="N46" s="8" t="s">
        <v>104</v>
      </c>
      <c r="O46" t="s">
        <v>256</v>
      </c>
    </row>
    <row r="47" spans="1:14" ht="15">
      <c r="A47" s="57" t="s">
        <v>79</v>
      </c>
      <c r="B47" s="58"/>
      <c r="C47" s="58"/>
      <c r="D47" s="58"/>
      <c r="E47" s="58"/>
      <c r="F47" s="59"/>
      <c r="G47" s="4">
        <v>101.4</v>
      </c>
      <c r="H47" s="10"/>
      <c r="I47" s="4"/>
      <c r="J47" s="4"/>
      <c r="K47" s="4"/>
      <c r="L47" s="21"/>
      <c r="M47" s="4"/>
      <c r="N47" s="4"/>
    </row>
    <row r="48" spans="1:14" ht="15">
      <c r="A48" s="91" t="s">
        <v>38</v>
      </c>
      <c r="B48" s="91"/>
      <c r="C48" s="91"/>
      <c r="D48" s="91"/>
      <c r="E48" s="91"/>
      <c r="F48" s="91"/>
      <c r="G48" s="4">
        <v>14.3</v>
      </c>
      <c r="H48" s="10"/>
      <c r="I48" s="4"/>
      <c r="J48" s="4"/>
      <c r="K48" s="4"/>
      <c r="L48" s="21"/>
      <c r="M48" s="4"/>
      <c r="N48" s="4"/>
    </row>
    <row r="49" spans="1:14" ht="15">
      <c r="A49" s="91" t="s">
        <v>39</v>
      </c>
      <c r="B49" s="91"/>
      <c r="C49" s="91"/>
      <c r="D49" s="91"/>
      <c r="E49" s="91"/>
      <c r="F49" s="91"/>
      <c r="G49" s="35">
        <v>7.6</v>
      </c>
      <c r="H49" s="10"/>
      <c r="I49" s="4"/>
      <c r="J49" s="4"/>
      <c r="K49" s="4"/>
      <c r="L49" s="21"/>
      <c r="M49" s="4"/>
      <c r="N49" s="4"/>
    </row>
    <row r="50" spans="1:14" ht="15">
      <c r="A50" s="91" t="s">
        <v>20</v>
      </c>
      <c r="B50" s="91"/>
      <c r="C50" s="91"/>
      <c r="D50" s="91"/>
      <c r="E50" s="91"/>
      <c r="F50" s="91"/>
      <c r="G50" s="35">
        <v>3.2</v>
      </c>
      <c r="H50" s="10"/>
      <c r="I50" s="8"/>
      <c r="J50" s="8"/>
      <c r="K50" s="8"/>
      <c r="L50" s="21"/>
      <c r="M50" s="8"/>
      <c r="N50" s="8"/>
    </row>
    <row r="51" spans="1:14" ht="15">
      <c r="A51" s="91" t="s">
        <v>57</v>
      </c>
      <c r="B51" s="91"/>
      <c r="C51" s="91"/>
      <c r="D51" s="91"/>
      <c r="E51" s="91"/>
      <c r="F51" s="91"/>
      <c r="G51" s="35">
        <v>7.6</v>
      </c>
      <c r="H51" s="4"/>
      <c r="I51" s="4"/>
      <c r="J51" s="4"/>
      <c r="K51" s="4"/>
      <c r="L51" s="18"/>
      <c r="M51" s="4"/>
      <c r="N51" s="4"/>
    </row>
    <row r="52" spans="1:15" ht="15">
      <c r="A52" s="60" t="s">
        <v>158</v>
      </c>
      <c r="B52" s="61"/>
      <c r="C52" s="61"/>
      <c r="D52" s="61"/>
      <c r="E52" s="61"/>
      <c r="F52" s="62"/>
      <c r="G52" s="4"/>
      <c r="H52" s="10">
        <v>150</v>
      </c>
      <c r="I52" s="8">
        <v>4</v>
      </c>
      <c r="J52" s="8">
        <v>3.75</v>
      </c>
      <c r="K52" s="8">
        <v>16.2</v>
      </c>
      <c r="L52" s="21">
        <v>118.5</v>
      </c>
      <c r="M52" s="8">
        <v>1.35</v>
      </c>
      <c r="N52" s="8" t="s">
        <v>92</v>
      </c>
      <c r="O52" t="s">
        <v>256</v>
      </c>
    </row>
    <row r="53" spans="1:14" ht="15">
      <c r="A53" s="60" t="s">
        <v>22</v>
      </c>
      <c r="B53" s="61"/>
      <c r="C53" s="61"/>
      <c r="D53" s="61"/>
      <c r="E53" s="61"/>
      <c r="F53" s="62"/>
      <c r="G53" s="4"/>
      <c r="H53" s="29">
        <v>40</v>
      </c>
      <c r="I53" s="8">
        <v>3.04</v>
      </c>
      <c r="J53" s="8">
        <v>1.2</v>
      </c>
      <c r="K53" s="8">
        <v>20</v>
      </c>
      <c r="L53" s="21">
        <v>104</v>
      </c>
      <c r="M53" s="8">
        <v>0</v>
      </c>
      <c r="N53" s="8" t="s">
        <v>69</v>
      </c>
    </row>
    <row r="54" spans="1:15" ht="15">
      <c r="A54" s="60" t="s">
        <v>50</v>
      </c>
      <c r="B54" s="61"/>
      <c r="C54" s="61"/>
      <c r="D54" s="61"/>
      <c r="E54" s="61"/>
      <c r="F54" s="62"/>
      <c r="G54" s="4"/>
      <c r="H54" s="10">
        <v>140</v>
      </c>
      <c r="I54" s="8">
        <v>2.1</v>
      </c>
      <c r="J54" s="8">
        <v>0.7</v>
      </c>
      <c r="K54" s="8">
        <v>29.4</v>
      </c>
      <c r="L54" s="21">
        <v>134.4</v>
      </c>
      <c r="M54" s="8">
        <v>14</v>
      </c>
      <c r="N54" s="8" t="s">
        <v>97</v>
      </c>
      <c r="O54" t="s">
        <v>256</v>
      </c>
    </row>
  </sheetData>
  <sheetProtection/>
  <mergeCells count="57">
    <mergeCell ref="A40:F40"/>
    <mergeCell ref="A33:F33"/>
    <mergeCell ref="A54:F54"/>
    <mergeCell ref="A52:F52"/>
    <mergeCell ref="A53:F53"/>
    <mergeCell ref="A46:F46"/>
    <mergeCell ref="A48:F48"/>
    <mergeCell ref="A49:F49"/>
    <mergeCell ref="A50:F50"/>
    <mergeCell ref="A47:F47"/>
    <mergeCell ref="A41:F41"/>
    <mergeCell ref="A44:N44"/>
    <mergeCell ref="A45:F45"/>
    <mergeCell ref="A51:F51"/>
    <mergeCell ref="A43:F43"/>
    <mergeCell ref="A42:F42"/>
    <mergeCell ref="A32:F32"/>
    <mergeCell ref="A34:F34"/>
    <mergeCell ref="A35:F35"/>
    <mergeCell ref="A36:F36"/>
    <mergeCell ref="A37:F37"/>
    <mergeCell ref="A28:F28"/>
    <mergeCell ref="A31:F31"/>
    <mergeCell ref="A24:F24"/>
    <mergeCell ref="A29:F29"/>
    <mergeCell ref="A30:F30"/>
    <mergeCell ref="A12:F12"/>
    <mergeCell ref="A14:F14"/>
    <mergeCell ref="A13:F13"/>
    <mergeCell ref="A17:F17"/>
    <mergeCell ref="A22:F22"/>
    <mergeCell ref="A27:F27"/>
    <mergeCell ref="A38:F38"/>
    <mergeCell ref="A39:F39"/>
    <mergeCell ref="A21:N21"/>
    <mergeCell ref="A16:F16"/>
    <mergeCell ref="A19:F19"/>
    <mergeCell ref="A20:F20"/>
    <mergeCell ref="A25:F25"/>
    <mergeCell ref="A26:F26"/>
    <mergeCell ref="A23:F23"/>
    <mergeCell ref="A18:F18"/>
    <mergeCell ref="G4:G5"/>
    <mergeCell ref="A8:F8"/>
    <mergeCell ref="M4:M5"/>
    <mergeCell ref="N4:N5"/>
    <mergeCell ref="A6:F6"/>
    <mergeCell ref="A7:F7"/>
    <mergeCell ref="L4:L5"/>
    <mergeCell ref="H4:H5"/>
    <mergeCell ref="I4:K4"/>
    <mergeCell ref="B2:C2"/>
    <mergeCell ref="A4:F5"/>
    <mergeCell ref="A10:F10"/>
    <mergeCell ref="A11:F11"/>
    <mergeCell ref="A9:F9"/>
    <mergeCell ref="A15:F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zoomScale="75" zoomScaleNormal="75" zoomScaleSheetLayoutView="100" zoomScalePageLayoutView="0" workbookViewId="0" topLeftCell="A52">
      <selection activeCell="H71" sqref="H71"/>
    </sheetView>
  </sheetViews>
  <sheetFormatPr defaultColWidth="9.140625" defaultRowHeight="15"/>
  <cols>
    <col min="6" max="6" width="17.57421875" style="0" customWidth="1"/>
    <col min="13" max="13" width="11.28125" style="0" customWidth="1"/>
    <col min="14" max="14" width="12.7109375" style="0" customWidth="1"/>
  </cols>
  <sheetData>
    <row r="1" spans="1:14" ht="15">
      <c r="A1" s="1" t="s">
        <v>0</v>
      </c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3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5" ht="15">
      <c r="A7" s="60" t="s">
        <v>185</v>
      </c>
      <c r="B7" s="61"/>
      <c r="C7" s="61"/>
      <c r="D7" s="61"/>
      <c r="E7" s="61"/>
      <c r="F7" s="62"/>
      <c r="G7" s="4"/>
      <c r="H7" s="10" t="s">
        <v>273</v>
      </c>
      <c r="I7" s="8">
        <v>3.8</v>
      </c>
      <c r="J7" s="8">
        <v>5.9</v>
      </c>
      <c r="K7" s="8">
        <v>23.7</v>
      </c>
      <c r="L7" s="21">
        <v>164</v>
      </c>
      <c r="M7" s="8">
        <v>0.41</v>
      </c>
      <c r="N7" s="8" t="s">
        <v>186</v>
      </c>
      <c r="O7" t="s">
        <v>256</v>
      </c>
    </row>
    <row r="8" spans="1:14" ht="15">
      <c r="A8" s="57" t="s">
        <v>47</v>
      </c>
      <c r="B8" s="58"/>
      <c r="C8" s="58"/>
      <c r="D8" s="58"/>
      <c r="E8" s="58"/>
      <c r="F8" s="59"/>
      <c r="G8" s="4">
        <v>23</v>
      </c>
      <c r="H8" s="8"/>
      <c r="I8" s="4"/>
      <c r="J8" s="4"/>
      <c r="K8" s="4"/>
      <c r="L8" s="21"/>
      <c r="M8" s="4"/>
      <c r="N8" s="4"/>
    </row>
    <row r="9" spans="1:14" ht="15">
      <c r="A9" s="57" t="s">
        <v>19</v>
      </c>
      <c r="B9" s="58"/>
      <c r="C9" s="58"/>
      <c r="D9" s="58"/>
      <c r="E9" s="58"/>
      <c r="F9" s="59"/>
      <c r="G9" s="4">
        <v>79</v>
      </c>
      <c r="H9" s="8"/>
      <c r="I9" s="4"/>
      <c r="J9" s="4"/>
      <c r="K9" s="4"/>
      <c r="L9" s="21"/>
      <c r="M9" s="4"/>
      <c r="N9" s="4"/>
    </row>
    <row r="10" spans="1:14" ht="15">
      <c r="A10" s="57" t="s">
        <v>21</v>
      </c>
      <c r="B10" s="58"/>
      <c r="C10" s="58"/>
      <c r="D10" s="58"/>
      <c r="E10" s="58"/>
      <c r="F10" s="59"/>
      <c r="G10" s="4">
        <v>4</v>
      </c>
      <c r="H10" s="8"/>
      <c r="I10" s="4"/>
      <c r="J10" s="4"/>
      <c r="K10" s="4"/>
      <c r="L10" s="21"/>
      <c r="M10" s="4"/>
      <c r="N10" s="4"/>
    </row>
    <row r="11" spans="1:14" ht="15">
      <c r="A11" s="57" t="s">
        <v>20</v>
      </c>
      <c r="B11" s="58"/>
      <c r="C11" s="58"/>
      <c r="D11" s="58"/>
      <c r="E11" s="58"/>
      <c r="F11" s="59"/>
      <c r="G11" s="4">
        <v>4</v>
      </c>
      <c r="H11" s="8"/>
      <c r="I11" s="4"/>
      <c r="J11" s="4"/>
      <c r="K11" s="4"/>
      <c r="L11" s="21"/>
      <c r="M11" s="4"/>
      <c r="N11" s="4"/>
    </row>
    <row r="12" spans="1:15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  <c r="O12" t="s">
        <v>256</v>
      </c>
    </row>
    <row r="13" spans="1:15" ht="15">
      <c r="A13" s="60" t="s">
        <v>31</v>
      </c>
      <c r="B13" s="61"/>
      <c r="C13" s="61"/>
      <c r="D13" s="61"/>
      <c r="E13" s="61"/>
      <c r="F13" s="62"/>
      <c r="G13" s="4"/>
      <c r="H13" s="29">
        <v>8</v>
      </c>
      <c r="I13" s="8">
        <v>2.05</v>
      </c>
      <c r="J13" s="8">
        <v>2.09</v>
      </c>
      <c r="K13" s="8">
        <v>0</v>
      </c>
      <c r="L13" s="21">
        <v>27.44</v>
      </c>
      <c r="M13" s="8">
        <v>0.06</v>
      </c>
      <c r="N13" s="8" t="s">
        <v>71</v>
      </c>
      <c r="O13" t="s">
        <v>256</v>
      </c>
    </row>
    <row r="14" spans="1:15" ht="15">
      <c r="A14" s="60" t="s">
        <v>48</v>
      </c>
      <c r="B14" s="61"/>
      <c r="C14" s="61"/>
      <c r="D14" s="61"/>
      <c r="E14" s="61"/>
      <c r="F14" s="62"/>
      <c r="G14" s="9"/>
      <c r="H14" s="10">
        <v>150</v>
      </c>
      <c r="I14" s="8">
        <v>2.82</v>
      </c>
      <c r="J14" s="8">
        <v>2.94</v>
      </c>
      <c r="K14" s="8">
        <v>19.46</v>
      </c>
      <c r="L14" s="21">
        <v>115.44</v>
      </c>
      <c r="M14" s="8">
        <v>0.6</v>
      </c>
      <c r="N14" s="8" t="s">
        <v>93</v>
      </c>
      <c r="O14" t="s">
        <v>256</v>
      </c>
    </row>
    <row r="15" spans="1:14" ht="15">
      <c r="A15" s="57" t="s">
        <v>49</v>
      </c>
      <c r="B15" s="58"/>
      <c r="C15" s="58"/>
      <c r="D15" s="58"/>
      <c r="E15" s="58"/>
      <c r="F15" s="59"/>
      <c r="G15" s="9">
        <v>2.2</v>
      </c>
      <c r="H15" s="10"/>
      <c r="I15" s="8"/>
      <c r="J15" s="8"/>
      <c r="K15" s="8"/>
      <c r="L15" s="21"/>
      <c r="M15" s="8"/>
      <c r="N15" s="8"/>
    </row>
    <row r="16" spans="1:14" ht="15">
      <c r="A16" s="57" t="s">
        <v>19</v>
      </c>
      <c r="B16" s="58"/>
      <c r="C16" s="58"/>
      <c r="D16" s="58"/>
      <c r="E16" s="58"/>
      <c r="F16" s="59"/>
      <c r="G16" s="9">
        <v>75</v>
      </c>
      <c r="H16" s="10"/>
      <c r="I16" s="8"/>
      <c r="J16" s="8"/>
      <c r="K16" s="8"/>
      <c r="L16" s="21"/>
      <c r="M16" s="8"/>
      <c r="N16" s="8"/>
    </row>
    <row r="17" spans="1:14" ht="15">
      <c r="A17" s="57" t="s">
        <v>21</v>
      </c>
      <c r="B17" s="58"/>
      <c r="C17" s="58"/>
      <c r="D17" s="58"/>
      <c r="E17" s="58"/>
      <c r="F17" s="59"/>
      <c r="G17" s="9">
        <v>15</v>
      </c>
      <c r="H17" s="10"/>
      <c r="I17" s="8"/>
      <c r="J17" s="8"/>
      <c r="K17" s="8"/>
      <c r="L17" s="21"/>
      <c r="M17" s="8"/>
      <c r="N17" s="8"/>
    </row>
    <row r="18" spans="1:14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>
      <c r="A19" s="94" t="s">
        <v>16</v>
      </c>
      <c r="B19" s="99"/>
      <c r="C19" s="99"/>
      <c r="D19" s="99"/>
      <c r="E19" s="99"/>
      <c r="F19" s="99"/>
      <c r="G19" s="3"/>
      <c r="H19" s="3"/>
      <c r="I19" s="3"/>
      <c r="J19" s="3"/>
      <c r="K19" s="3"/>
      <c r="L19" s="24"/>
      <c r="M19" s="3"/>
      <c r="N19" s="3"/>
    </row>
    <row r="20" spans="1:15" ht="15">
      <c r="A20" s="60" t="s">
        <v>158</v>
      </c>
      <c r="B20" s="61"/>
      <c r="C20" s="61"/>
      <c r="D20" s="61"/>
      <c r="E20" s="61"/>
      <c r="F20" s="62"/>
      <c r="G20" s="4"/>
      <c r="H20" s="10">
        <v>150</v>
      </c>
      <c r="I20" s="8">
        <v>4</v>
      </c>
      <c r="J20" s="8">
        <v>3.75</v>
      </c>
      <c r="K20" s="8">
        <v>16.2</v>
      </c>
      <c r="L20" s="21">
        <v>118.5</v>
      </c>
      <c r="M20" s="8">
        <v>1.35</v>
      </c>
      <c r="N20" s="8" t="s">
        <v>92</v>
      </c>
      <c r="O20" t="s">
        <v>256</v>
      </c>
    </row>
    <row r="21" spans="1:14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ht="15">
      <c r="A22" s="94" t="s">
        <v>17</v>
      </c>
      <c r="B22" s="94"/>
      <c r="C22" s="94"/>
      <c r="D22" s="94"/>
      <c r="E22" s="94"/>
      <c r="F22" s="94"/>
      <c r="G22" s="3"/>
      <c r="H22" s="3"/>
      <c r="I22" s="3"/>
      <c r="J22" s="3"/>
      <c r="K22" s="3"/>
      <c r="L22" s="24"/>
      <c r="M22" s="3"/>
      <c r="N22" s="3"/>
    </row>
    <row r="23" spans="1:15" ht="15">
      <c r="A23" s="60" t="s">
        <v>233</v>
      </c>
      <c r="B23" s="61"/>
      <c r="C23" s="61"/>
      <c r="D23" s="61"/>
      <c r="E23" s="61"/>
      <c r="F23" s="62"/>
      <c r="G23" s="9"/>
      <c r="H23" s="10">
        <v>30</v>
      </c>
      <c r="I23" s="8">
        <v>0.25</v>
      </c>
      <c r="J23" s="8">
        <v>1.56</v>
      </c>
      <c r="K23" s="8">
        <v>2.35</v>
      </c>
      <c r="L23" s="21">
        <v>24.57</v>
      </c>
      <c r="M23" s="8">
        <v>2</v>
      </c>
      <c r="N23" s="8" t="s">
        <v>234</v>
      </c>
      <c r="O23" t="s">
        <v>256</v>
      </c>
    </row>
    <row r="24" spans="1:14" ht="15">
      <c r="A24" s="91" t="s">
        <v>33</v>
      </c>
      <c r="B24" s="91"/>
      <c r="C24" s="91"/>
      <c r="D24" s="91"/>
      <c r="E24" s="91"/>
      <c r="F24" s="91"/>
      <c r="G24" s="9">
        <v>22.5</v>
      </c>
      <c r="H24" s="10"/>
      <c r="I24" s="8"/>
      <c r="J24" s="8"/>
      <c r="K24" s="8"/>
      <c r="L24" s="21"/>
      <c r="M24" s="8"/>
      <c r="N24" s="8"/>
    </row>
    <row r="25" spans="1:14" ht="15">
      <c r="A25" s="91" t="s">
        <v>63</v>
      </c>
      <c r="B25" s="91"/>
      <c r="C25" s="91"/>
      <c r="D25" s="91"/>
      <c r="E25" s="91"/>
      <c r="F25" s="91"/>
      <c r="G25" s="9">
        <v>7.5</v>
      </c>
      <c r="H25" s="10"/>
      <c r="I25" s="8"/>
      <c r="J25" s="8"/>
      <c r="K25" s="8"/>
      <c r="L25" s="21"/>
      <c r="M25" s="8"/>
      <c r="N25" s="8"/>
    </row>
    <row r="26" spans="1:14" ht="15">
      <c r="A26" s="57" t="s">
        <v>57</v>
      </c>
      <c r="B26" s="58"/>
      <c r="C26" s="58"/>
      <c r="D26" s="58"/>
      <c r="E26" s="58"/>
      <c r="F26" s="59"/>
      <c r="G26" s="9">
        <v>0.3</v>
      </c>
      <c r="H26" s="10"/>
      <c r="I26" s="8"/>
      <c r="J26" s="8"/>
      <c r="K26" s="8"/>
      <c r="L26" s="21"/>
      <c r="M26" s="8"/>
      <c r="N26" s="8"/>
    </row>
    <row r="27" spans="1:15" ht="15">
      <c r="A27" s="60" t="s">
        <v>105</v>
      </c>
      <c r="B27" s="61"/>
      <c r="C27" s="61"/>
      <c r="D27" s="61"/>
      <c r="E27" s="61"/>
      <c r="F27" s="62"/>
      <c r="G27" s="4"/>
      <c r="H27" s="10">
        <v>150</v>
      </c>
      <c r="I27" s="8">
        <v>1.7</v>
      </c>
      <c r="J27" s="8">
        <v>2.6</v>
      </c>
      <c r="K27" s="8">
        <v>7.9</v>
      </c>
      <c r="L27" s="21">
        <v>62</v>
      </c>
      <c r="M27" s="8">
        <v>0.36</v>
      </c>
      <c r="N27" s="8" t="s">
        <v>108</v>
      </c>
      <c r="O27" t="s">
        <v>256</v>
      </c>
    </row>
    <row r="28" spans="1:14" ht="15">
      <c r="A28" s="91" t="s">
        <v>38</v>
      </c>
      <c r="B28" s="91"/>
      <c r="C28" s="91"/>
      <c r="D28" s="91"/>
      <c r="E28" s="91"/>
      <c r="F28" s="91"/>
      <c r="G28" s="4">
        <v>11.3</v>
      </c>
      <c r="H28" s="10"/>
      <c r="I28" s="8"/>
      <c r="J28" s="8"/>
      <c r="K28" s="8"/>
      <c r="L28" s="21"/>
      <c r="M28" s="8"/>
      <c r="N28" s="8"/>
    </row>
    <row r="29" spans="1:14" ht="15">
      <c r="A29" s="57" t="s">
        <v>39</v>
      </c>
      <c r="B29" s="58"/>
      <c r="C29" s="58"/>
      <c r="D29" s="58"/>
      <c r="E29" s="58"/>
      <c r="F29" s="59"/>
      <c r="G29" s="4">
        <v>3</v>
      </c>
      <c r="H29" s="10"/>
      <c r="I29" s="8"/>
      <c r="J29" s="8"/>
      <c r="K29" s="8"/>
      <c r="L29" s="21"/>
      <c r="M29" s="8"/>
      <c r="N29" s="8"/>
    </row>
    <row r="30" spans="1:14" ht="15">
      <c r="A30" s="91" t="s">
        <v>37</v>
      </c>
      <c r="B30" s="91"/>
      <c r="C30" s="91"/>
      <c r="D30" s="91"/>
      <c r="E30" s="91"/>
      <c r="F30" s="91"/>
      <c r="G30" s="4">
        <v>6</v>
      </c>
      <c r="H30" s="10"/>
      <c r="I30" s="8"/>
      <c r="J30" s="8"/>
      <c r="K30" s="8"/>
      <c r="L30" s="21"/>
      <c r="M30" s="8"/>
      <c r="N30" s="8"/>
    </row>
    <row r="31" spans="1:14" ht="15">
      <c r="A31" s="91" t="s">
        <v>33</v>
      </c>
      <c r="B31" s="91"/>
      <c r="C31" s="91"/>
      <c r="D31" s="91"/>
      <c r="E31" s="91"/>
      <c r="F31" s="91"/>
      <c r="G31" s="4">
        <v>6</v>
      </c>
      <c r="H31" s="10"/>
      <c r="I31" s="8"/>
      <c r="J31" s="8"/>
      <c r="K31" s="8"/>
      <c r="L31" s="21"/>
      <c r="M31" s="8"/>
      <c r="N31" s="8"/>
    </row>
    <row r="32" spans="1:14" ht="15">
      <c r="A32" s="91" t="s">
        <v>20</v>
      </c>
      <c r="B32" s="91"/>
      <c r="C32" s="91"/>
      <c r="D32" s="91"/>
      <c r="E32" s="91"/>
      <c r="F32" s="91"/>
      <c r="G32" s="4">
        <v>3</v>
      </c>
      <c r="H32" s="10"/>
      <c r="I32" s="8"/>
      <c r="J32" s="8"/>
      <c r="K32" s="8"/>
      <c r="L32" s="21"/>
      <c r="M32" s="8"/>
      <c r="N32" s="8"/>
    </row>
    <row r="33" spans="1:15" ht="15">
      <c r="A33" s="60" t="s">
        <v>205</v>
      </c>
      <c r="B33" s="61"/>
      <c r="C33" s="61"/>
      <c r="D33" s="61"/>
      <c r="E33" s="61"/>
      <c r="F33" s="62"/>
      <c r="G33" s="4"/>
      <c r="H33" s="10">
        <v>60</v>
      </c>
      <c r="I33" s="8">
        <v>19.72</v>
      </c>
      <c r="J33" s="8">
        <v>22.8</v>
      </c>
      <c r="K33" s="8">
        <v>1.32</v>
      </c>
      <c r="L33" s="21">
        <v>289.9</v>
      </c>
      <c r="M33" s="8">
        <v>0</v>
      </c>
      <c r="N33" s="8" t="s">
        <v>109</v>
      </c>
      <c r="O33" t="s">
        <v>256</v>
      </c>
    </row>
    <row r="34" spans="1:14" ht="15">
      <c r="A34" s="57" t="s">
        <v>106</v>
      </c>
      <c r="B34" s="58"/>
      <c r="C34" s="58"/>
      <c r="D34" s="58"/>
      <c r="E34" s="58"/>
      <c r="F34" s="59"/>
      <c r="G34" s="4">
        <v>98</v>
      </c>
      <c r="H34" s="10"/>
      <c r="I34" s="8"/>
      <c r="J34" s="8"/>
      <c r="K34" s="8"/>
      <c r="L34" s="21"/>
      <c r="M34" s="8"/>
      <c r="N34" s="8"/>
    </row>
    <row r="35" spans="1:14" ht="15">
      <c r="A35" s="57" t="s">
        <v>39</v>
      </c>
      <c r="B35" s="58"/>
      <c r="C35" s="58"/>
      <c r="D35" s="58"/>
      <c r="E35" s="58"/>
      <c r="F35" s="59"/>
      <c r="G35" s="4">
        <v>10.2</v>
      </c>
      <c r="H35" s="10"/>
      <c r="I35" s="8"/>
      <c r="J35" s="8"/>
      <c r="K35" s="8"/>
      <c r="L35" s="21"/>
      <c r="M35" s="8"/>
      <c r="N35" s="8"/>
    </row>
    <row r="36" spans="1:14" ht="15">
      <c r="A36" s="91" t="s">
        <v>19</v>
      </c>
      <c r="B36" s="91"/>
      <c r="C36" s="91"/>
      <c r="D36" s="91"/>
      <c r="E36" s="91"/>
      <c r="F36" s="91"/>
      <c r="G36" s="4">
        <v>12.2</v>
      </c>
      <c r="H36" s="10"/>
      <c r="I36" s="8"/>
      <c r="J36" s="8"/>
      <c r="K36" s="8"/>
      <c r="L36" s="21"/>
      <c r="M36" s="8"/>
      <c r="N36" s="8"/>
    </row>
    <row r="37" spans="1:14" ht="15">
      <c r="A37" s="91" t="s">
        <v>38</v>
      </c>
      <c r="B37" s="91"/>
      <c r="C37" s="91"/>
      <c r="D37" s="91"/>
      <c r="E37" s="91"/>
      <c r="F37" s="91"/>
      <c r="G37" s="4">
        <v>2.08</v>
      </c>
      <c r="H37" s="10"/>
      <c r="I37" s="8"/>
      <c r="J37" s="8"/>
      <c r="K37" s="8"/>
      <c r="L37" s="21"/>
      <c r="M37" s="8"/>
      <c r="N37" s="8"/>
    </row>
    <row r="38" spans="1:14" ht="15">
      <c r="A38" s="91" t="s">
        <v>20</v>
      </c>
      <c r="B38" s="91"/>
      <c r="C38" s="91"/>
      <c r="D38" s="91"/>
      <c r="E38" s="91"/>
      <c r="F38" s="91"/>
      <c r="G38" s="9">
        <v>6.93</v>
      </c>
      <c r="H38" s="10"/>
      <c r="I38" s="8"/>
      <c r="J38" s="8"/>
      <c r="K38" s="8"/>
      <c r="L38" s="21"/>
      <c r="M38" s="8"/>
      <c r="N38" s="8"/>
    </row>
    <row r="39" spans="1:15" ht="15">
      <c r="A39" s="60" t="s">
        <v>202</v>
      </c>
      <c r="B39" s="61"/>
      <c r="C39" s="61"/>
      <c r="D39" s="61"/>
      <c r="E39" s="61"/>
      <c r="F39" s="62"/>
      <c r="G39" s="9"/>
      <c r="H39" s="10">
        <v>130</v>
      </c>
      <c r="I39" s="8">
        <v>2.17</v>
      </c>
      <c r="J39" s="8">
        <v>8.7</v>
      </c>
      <c r="K39" s="8">
        <v>13.21</v>
      </c>
      <c r="L39" s="21">
        <v>139.84</v>
      </c>
      <c r="M39" s="8">
        <v>0</v>
      </c>
      <c r="N39" s="8" t="s">
        <v>136</v>
      </c>
      <c r="O39" t="s">
        <v>256</v>
      </c>
    </row>
    <row r="40" spans="1:14" ht="15">
      <c r="A40" s="91" t="s">
        <v>36</v>
      </c>
      <c r="B40" s="91"/>
      <c r="C40" s="91"/>
      <c r="D40" s="91"/>
      <c r="E40" s="91"/>
      <c r="F40" s="91"/>
      <c r="G40" s="4">
        <v>40.4</v>
      </c>
      <c r="H40" s="10"/>
      <c r="I40" s="8"/>
      <c r="J40" s="8"/>
      <c r="K40" s="8"/>
      <c r="L40" s="21"/>
      <c r="M40" s="8"/>
      <c r="N40" s="8"/>
    </row>
    <row r="41" spans="1:14" ht="15">
      <c r="A41" s="91" t="s">
        <v>33</v>
      </c>
      <c r="B41" s="91"/>
      <c r="C41" s="91"/>
      <c r="D41" s="91"/>
      <c r="E41" s="91"/>
      <c r="F41" s="91"/>
      <c r="G41" s="4">
        <v>27</v>
      </c>
      <c r="H41" s="10"/>
      <c r="I41" s="8"/>
      <c r="J41" s="8"/>
      <c r="K41" s="8"/>
      <c r="L41" s="21"/>
      <c r="M41" s="8"/>
      <c r="N41" s="8"/>
    </row>
    <row r="42" spans="1:14" ht="15">
      <c r="A42" s="91" t="s">
        <v>37</v>
      </c>
      <c r="B42" s="91"/>
      <c r="C42" s="91"/>
      <c r="D42" s="91"/>
      <c r="E42" s="91"/>
      <c r="F42" s="91"/>
      <c r="G42" s="4">
        <v>21.8</v>
      </c>
      <c r="H42" s="10"/>
      <c r="I42" s="8"/>
      <c r="J42" s="8"/>
      <c r="K42" s="8"/>
      <c r="L42" s="21"/>
      <c r="M42" s="8"/>
      <c r="N42" s="8"/>
    </row>
    <row r="43" spans="1:14" ht="15">
      <c r="A43" s="57" t="s">
        <v>43</v>
      </c>
      <c r="B43" s="58"/>
      <c r="C43" s="58"/>
      <c r="D43" s="58"/>
      <c r="E43" s="58"/>
      <c r="F43" s="59"/>
      <c r="G43" s="4">
        <v>32.5</v>
      </c>
      <c r="H43" s="10"/>
      <c r="I43" s="8"/>
      <c r="J43" s="8"/>
      <c r="K43" s="8"/>
      <c r="L43" s="21"/>
      <c r="M43" s="8"/>
      <c r="N43" s="8"/>
    </row>
    <row r="44" spans="1:14" ht="15">
      <c r="A44" s="91" t="s">
        <v>34</v>
      </c>
      <c r="B44" s="91"/>
      <c r="C44" s="91"/>
      <c r="D44" s="91"/>
      <c r="E44" s="91"/>
      <c r="F44" s="91"/>
      <c r="G44" s="4">
        <v>4.9</v>
      </c>
      <c r="H44" s="10"/>
      <c r="I44" s="8"/>
      <c r="J44" s="8"/>
      <c r="K44" s="8"/>
      <c r="L44" s="21"/>
      <c r="M44" s="8"/>
      <c r="N44" s="8"/>
    </row>
    <row r="45" spans="1:14" ht="15">
      <c r="A45" s="91" t="s">
        <v>20</v>
      </c>
      <c r="B45" s="91"/>
      <c r="C45" s="91"/>
      <c r="D45" s="91"/>
      <c r="E45" s="91"/>
      <c r="F45" s="91"/>
      <c r="G45" s="4">
        <v>3.2</v>
      </c>
      <c r="H45" s="10"/>
      <c r="I45" s="8"/>
      <c r="J45" s="8"/>
      <c r="K45" s="8"/>
      <c r="L45" s="21"/>
      <c r="M45" s="8"/>
      <c r="N45" s="8"/>
    </row>
    <row r="46" spans="1:14" s="41" customFormat="1" ht="15.75">
      <c r="A46" s="102" t="s">
        <v>94</v>
      </c>
      <c r="B46" s="103"/>
      <c r="C46" s="103"/>
      <c r="D46" s="103"/>
      <c r="E46" s="103"/>
      <c r="F46" s="104"/>
      <c r="G46" s="42">
        <v>37.9</v>
      </c>
      <c r="H46" s="43"/>
      <c r="I46" s="44"/>
      <c r="J46" s="44"/>
      <c r="K46" s="44"/>
      <c r="L46" s="45"/>
      <c r="M46" s="46"/>
      <c r="N46" s="44" t="s">
        <v>124</v>
      </c>
    </row>
    <row r="47" spans="1:14" ht="15">
      <c r="A47" s="91" t="s">
        <v>53</v>
      </c>
      <c r="B47" s="91"/>
      <c r="C47" s="91"/>
      <c r="D47" s="91"/>
      <c r="E47" s="91"/>
      <c r="F47" s="91"/>
      <c r="G47" s="4">
        <v>18.9</v>
      </c>
      <c r="H47" s="10"/>
      <c r="I47" s="8"/>
      <c r="J47" s="8"/>
      <c r="K47" s="8"/>
      <c r="L47" s="21"/>
      <c r="M47" s="8"/>
      <c r="N47" s="8"/>
    </row>
    <row r="48" spans="1:14" ht="15">
      <c r="A48" s="91" t="s">
        <v>20</v>
      </c>
      <c r="B48" s="91"/>
      <c r="C48" s="91"/>
      <c r="D48" s="91"/>
      <c r="E48" s="91"/>
      <c r="F48" s="91"/>
      <c r="G48" s="4">
        <v>0.8</v>
      </c>
      <c r="H48" s="10"/>
      <c r="I48" s="8"/>
      <c r="J48" s="8"/>
      <c r="K48" s="8"/>
      <c r="L48" s="21"/>
      <c r="M48" s="8"/>
      <c r="N48" s="8"/>
    </row>
    <row r="49" spans="1:14" ht="15">
      <c r="A49" s="91" t="s">
        <v>38</v>
      </c>
      <c r="B49" s="91"/>
      <c r="C49" s="91"/>
      <c r="D49" s="91"/>
      <c r="E49" s="91"/>
      <c r="F49" s="91"/>
      <c r="G49" s="4">
        <v>0.8</v>
      </c>
      <c r="H49" s="10"/>
      <c r="I49" s="8"/>
      <c r="J49" s="8"/>
      <c r="K49" s="8"/>
      <c r="L49" s="21"/>
      <c r="M49" s="8"/>
      <c r="N49" s="8"/>
    </row>
    <row r="50" spans="1:15" ht="15">
      <c r="A50" s="60" t="s">
        <v>172</v>
      </c>
      <c r="B50" s="61"/>
      <c r="C50" s="61"/>
      <c r="D50" s="61"/>
      <c r="E50" s="61"/>
      <c r="F50" s="62"/>
      <c r="G50" s="4"/>
      <c r="H50" s="10">
        <v>150</v>
      </c>
      <c r="I50" s="8">
        <v>5.82</v>
      </c>
      <c r="J50" s="8">
        <v>5.82</v>
      </c>
      <c r="K50" s="8">
        <v>13.39</v>
      </c>
      <c r="L50" s="21">
        <v>52</v>
      </c>
      <c r="M50" s="8">
        <v>2.4</v>
      </c>
      <c r="N50" s="8" t="s">
        <v>103</v>
      </c>
      <c r="O50" t="s">
        <v>256</v>
      </c>
    </row>
    <row r="51" spans="1:14" ht="15">
      <c r="A51" s="57" t="s">
        <v>63</v>
      </c>
      <c r="B51" s="58"/>
      <c r="C51" s="58"/>
      <c r="D51" s="58"/>
      <c r="E51" s="58"/>
      <c r="F51" s="59"/>
      <c r="G51" s="4">
        <v>14.5</v>
      </c>
      <c r="H51" s="10"/>
      <c r="I51" s="8"/>
      <c r="J51" s="8"/>
      <c r="K51" s="8"/>
      <c r="L51" s="21"/>
      <c r="M51" s="8"/>
      <c r="N51" s="8"/>
    </row>
    <row r="52" spans="1:14" ht="15">
      <c r="A52" s="91" t="s">
        <v>57</v>
      </c>
      <c r="B52" s="91"/>
      <c r="C52" s="91"/>
      <c r="D52" s="91"/>
      <c r="E52" s="91"/>
      <c r="F52" s="91"/>
      <c r="G52" s="4">
        <v>12</v>
      </c>
      <c r="H52" s="10"/>
      <c r="I52" s="8"/>
      <c r="J52" s="8"/>
      <c r="K52" s="8"/>
      <c r="L52" s="21"/>
      <c r="M52" s="8"/>
      <c r="N52" s="8"/>
    </row>
    <row r="53" spans="1:15" ht="15">
      <c r="A53" s="60" t="s">
        <v>46</v>
      </c>
      <c r="B53" s="61"/>
      <c r="C53" s="61"/>
      <c r="D53" s="61"/>
      <c r="E53" s="61"/>
      <c r="F53" s="62"/>
      <c r="G53" s="4"/>
      <c r="H53" s="10">
        <v>30</v>
      </c>
      <c r="I53" s="8">
        <v>1.98</v>
      </c>
      <c r="J53" s="8">
        <v>0.36</v>
      </c>
      <c r="K53" s="8">
        <v>10.02</v>
      </c>
      <c r="L53" s="21">
        <v>104.4</v>
      </c>
      <c r="M53" s="8">
        <v>0</v>
      </c>
      <c r="N53" s="8" t="s">
        <v>77</v>
      </c>
      <c r="O53" t="s">
        <v>256</v>
      </c>
    </row>
    <row r="54" spans="1:14" ht="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ht="15">
      <c r="A55" s="101" t="s">
        <v>18</v>
      </c>
      <c r="B55" s="101"/>
      <c r="C55" s="101"/>
      <c r="D55" s="101"/>
      <c r="E55" s="101"/>
      <c r="F55" s="101"/>
      <c r="G55" s="3"/>
      <c r="H55" s="3"/>
      <c r="I55" s="3"/>
      <c r="J55" s="3"/>
      <c r="K55" s="3"/>
      <c r="L55" s="24"/>
      <c r="M55" s="3"/>
      <c r="N55" s="3"/>
    </row>
    <row r="56" spans="1:15" ht="15">
      <c r="A56" s="60" t="s">
        <v>203</v>
      </c>
      <c r="B56" s="61"/>
      <c r="C56" s="61"/>
      <c r="D56" s="61"/>
      <c r="E56" s="61"/>
      <c r="F56" s="62"/>
      <c r="G56" s="4"/>
      <c r="H56" s="10">
        <v>60</v>
      </c>
      <c r="I56" s="8">
        <v>6.9</v>
      </c>
      <c r="J56" s="8">
        <v>5.9</v>
      </c>
      <c r="K56" s="8">
        <v>3.6</v>
      </c>
      <c r="L56" s="21">
        <v>98.48</v>
      </c>
      <c r="M56" s="8">
        <v>0</v>
      </c>
      <c r="N56" s="8" t="s">
        <v>110</v>
      </c>
      <c r="O56" t="s">
        <v>256</v>
      </c>
    </row>
    <row r="57" spans="1:14" ht="15">
      <c r="A57" s="57" t="s">
        <v>204</v>
      </c>
      <c r="B57" s="58"/>
      <c r="C57" s="58"/>
      <c r="D57" s="58"/>
      <c r="E57" s="58"/>
      <c r="F57" s="59"/>
      <c r="G57" s="4">
        <v>37.6</v>
      </c>
      <c r="H57" s="4"/>
      <c r="I57" s="8"/>
      <c r="J57" s="8"/>
      <c r="K57" s="8"/>
      <c r="L57" s="21"/>
      <c r="M57" s="8"/>
      <c r="N57" s="8"/>
    </row>
    <row r="58" spans="1:14" ht="15">
      <c r="A58" s="91" t="s">
        <v>33</v>
      </c>
      <c r="B58" s="91"/>
      <c r="C58" s="91"/>
      <c r="D58" s="91"/>
      <c r="E58" s="91"/>
      <c r="F58" s="91"/>
      <c r="G58" s="4">
        <v>11.2</v>
      </c>
      <c r="H58" s="4"/>
      <c r="I58" s="8"/>
      <c r="J58" s="8"/>
      <c r="K58" s="8"/>
      <c r="L58" s="21"/>
      <c r="M58" s="8"/>
      <c r="N58" s="8"/>
    </row>
    <row r="59" spans="1:14" ht="15">
      <c r="A59" s="57" t="s">
        <v>40</v>
      </c>
      <c r="B59" s="58"/>
      <c r="C59" s="58"/>
      <c r="D59" s="58"/>
      <c r="E59" s="58"/>
      <c r="F59" s="59"/>
      <c r="G59" s="4">
        <v>4.4</v>
      </c>
      <c r="H59" s="4"/>
      <c r="I59" s="8"/>
      <c r="J59" s="8"/>
      <c r="K59" s="8"/>
      <c r="L59" s="21"/>
      <c r="M59" s="8"/>
      <c r="N59" s="8"/>
    </row>
    <row r="60" spans="1:14" ht="15">
      <c r="A60" s="91" t="s">
        <v>37</v>
      </c>
      <c r="B60" s="91"/>
      <c r="C60" s="91"/>
      <c r="D60" s="91"/>
      <c r="E60" s="91"/>
      <c r="F60" s="91"/>
      <c r="G60" s="4">
        <v>4.8</v>
      </c>
      <c r="H60" s="4"/>
      <c r="I60" s="8"/>
      <c r="J60" s="8"/>
      <c r="K60" s="8"/>
      <c r="L60" s="21"/>
      <c r="M60" s="8"/>
      <c r="N60" s="8"/>
    </row>
    <row r="61" spans="1:14" ht="15">
      <c r="A61" s="57" t="s">
        <v>39</v>
      </c>
      <c r="B61" s="58"/>
      <c r="C61" s="58"/>
      <c r="D61" s="58"/>
      <c r="E61" s="58"/>
      <c r="F61" s="59"/>
      <c r="G61" s="4">
        <v>6.4</v>
      </c>
      <c r="H61" s="4"/>
      <c r="I61" s="8"/>
      <c r="J61" s="8"/>
      <c r="K61" s="8"/>
      <c r="L61" s="21"/>
      <c r="M61" s="8"/>
      <c r="N61" s="8"/>
    </row>
    <row r="62" spans="1:14" ht="15">
      <c r="A62" s="91" t="s">
        <v>20</v>
      </c>
      <c r="B62" s="91"/>
      <c r="C62" s="91"/>
      <c r="D62" s="91"/>
      <c r="E62" s="91"/>
      <c r="F62" s="91"/>
      <c r="G62" s="4">
        <v>5.6</v>
      </c>
      <c r="H62" s="4"/>
      <c r="I62" s="8"/>
      <c r="J62" s="8"/>
      <c r="K62" s="8"/>
      <c r="L62" s="21"/>
      <c r="M62" s="8"/>
      <c r="N62" s="8"/>
    </row>
    <row r="63" spans="1:14" ht="15">
      <c r="A63" s="91" t="s">
        <v>19</v>
      </c>
      <c r="B63" s="91"/>
      <c r="C63" s="91"/>
      <c r="D63" s="91"/>
      <c r="E63" s="91"/>
      <c r="F63" s="91"/>
      <c r="G63" s="38">
        <v>5.6</v>
      </c>
      <c r="H63" s="10"/>
      <c r="I63" s="8"/>
      <c r="J63" s="8"/>
      <c r="K63" s="8"/>
      <c r="L63" s="21"/>
      <c r="M63" s="8"/>
      <c r="N63" s="8"/>
    </row>
    <row r="64" spans="1:15" ht="15">
      <c r="A64" s="60" t="s">
        <v>61</v>
      </c>
      <c r="B64" s="61"/>
      <c r="C64" s="61"/>
      <c r="D64" s="61"/>
      <c r="E64" s="61"/>
      <c r="F64" s="62"/>
      <c r="G64" s="4"/>
      <c r="H64" s="10">
        <v>120</v>
      </c>
      <c r="I64" s="8">
        <v>2.5</v>
      </c>
      <c r="J64" s="8">
        <v>3.7</v>
      </c>
      <c r="K64" s="8">
        <v>16.1</v>
      </c>
      <c r="L64" s="21">
        <v>109</v>
      </c>
      <c r="M64" s="8">
        <v>8.34</v>
      </c>
      <c r="N64" s="8" t="s">
        <v>111</v>
      </c>
      <c r="O64" t="s">
        <v>256</v>
      </c>
    </row>
    <row r="65" spans="1:14" ht="15">
      <c r="A65" s="91" t="s">
        <v>36</v>
      </c>
      <c r="B65" s="91"/>
      <c r="C65" s="91"/>
      <c r="D65" s="91"/>
      <c r="E65" s="91"/>
      <c r="F65" s="91"/>
      <c r="G65" s="4">
        <v>103</v>
      </c>
      <c r="H65" s="10"/>
      <c r="I65" s="8"/>
      <c r="J65" s="8"/>
      <c r="K65" s="8"/>
      <c r="L65" s="21"/>
      <c r="M65" s="8"/>
      <c r="N65" s="8"/>
    </row>
    <row r="66" spans="1:14" ht="15">
      <c r="A66" s="91" t="s">
        <v>19</v>
      </c>
      <c r="B66" s="91"/>
      <c r="C66" s="91"/>
      <c r="D66" s="91"/>
      <c r="E66" s="91"/>
      <c r="F66" s="91"/>
      <c r="G66" s="4">
        <v>18</v>
      </c>
      <c r="H66" s="10"/>
      <c r="I66" s="8"/>
      <c r="J66" s="8"/>
      <c r="K66" s="8"/>
      <c r="L66" s="21"/>
      <c r="M66" s="8"/>
      <c r="N66" s="8"/>
    </row>
    <row r="67" spans="1:14" ht="15">
      <c r="A67" s="91" t="s">
        <v>20</v>
      </c>
      <c r="B67" s="91"/>
      <c r="C67" s="91"/>
      <c r="D67" s="91"/>
      <c r="E67" s="91"/>
      <c r="F67" s="91"/>
      <c r="G67" s="4">
        <v>4.2</v>
      </c>
      <c r="H67" s="10"/>
      <c r="I67" s="8"/>
      <c r="J67" s="8"/>
      <c r="K67" s="8"/>
      <c r="L67" s="21"/>
      <c r="M67" s="8"/>
      <c r="N67" s="8"/>
    </row>
    <row r="68" spans="1:14" ht="15">
      <c r="A68" s="60" t="s">
        <v>22</v>
      </c>
      <c r="B68" s="61"/>
      <c r="C68" s="61"/>
      <c r="D68" s="61"/>
      <c r="E68" s="61"/>
      <c r="F68" s="62"/>
      <c r="G68" s="4"/>
      <c r="H68" s="10">
        <v>30</v>
      </c>
      <c r="I68" s="8">
        <v>2.28</v>
      </c>
      <c r="J68" s="8">
        <v>0.9</v>
      </c>
      <c r="K68" s="8">
        <v>15</v>
      </c>
      <c r="L68" s="21">
        <v>78</v>
      </c>
      <c r="M68" s="8">
        <v>0</v>
      </c>
      <c r="N68" s="8" t="s">
        <v>69</v>
      </c>
    </row>
    <row r="69" spans="1:15" ht="15">
      <c r="A69" s="60" t="s">
        <v>59</v>
      </c>
      <c r="B69" s="61"/>
      <c r="C69" s="61"/>
      <c r="D69" s="61"/>
      <c r="E69" s="61"/>
      <c r="F69" s="62"/>
      <c r="G69" s="4"/>
      <c r="H69" s="10">
        <v>140</v>
      </c>
      <c r="I69" s="8">
        <v>1.26</v>
      </c>
      <c r="J69" s="8">
        <v>0.28</v>
      </c>
      <c r="K69" s="8">
        <v>11.34</v>
      </c>
      <c r="L69" s="21">
        <v>60.2</v>
      </c>
      <c r="M69" s="8">
        <v>84</v>
      </c>
      <c r="N69" s="8" t="s">
        <v>83</v>
      </c>
      <c r="O69" t="s">
        <v>256</v>
      </c>
    </row>
    <row r="70" spans="1:15" ht="15">
      <c r="A70" s="60" t="s">
        <v>264</v>
      </c>
      <c r="B70" s="61"/>
      <c r="C70" s="61"/>
      <c r="D70" s="61"/>
      <c r="E70" s="61"/>
      <c r="F70" s="62"/>
      <c r="G70" s="4"/>
      <c r="H70" s="10">
        <v>170</v>
      </c>
      <c r="I70" s="8">
        <v>0.45</v>
      </c>
      <c r="J70" s="8">
        <v>0.3</v>
      </c>
      <c r="K70" s="8">
        <v>24.45</v>
      </c>
      <c r="L70" s="21">
        <v>105</v>
      </c>
      <c r="M70" s="8">
        <v>3</v>
      </c>
      <c r="N70" s="8" t="s">
        <v>72</v>
      </c>
      <c r="O70" t="s">
        <v>256</v>
      </c>
    </row>
    <row r="72" spans="1:15" ht="15">
      <c r="A72" s="60" t="s">
        <v>235</v>
      </c>
      <c r="B72" s="61"/>
      <c r="C72" s="61"/>
      <c r="D72" s="61"/>
      <c r="E72" s="61"/>
      <c r="F72" s="62"/>
      <c r="G72" s="9"/>
      <c r="H72" s="10">
        <v>30</v>
      </c>
      <c r="I72" s="8">
        <v>37.8</v>
      </c>
      <c r="J72" s="8">
        <v>3</v>
      </c>
      <c r="K72" s="8">
        <v>2.32</v>
      </c>
      <c r="L72" s="21">
        <v>38.04</v>
      </c>
      <c r="M72" s="8">
        <v>0</v>
      </c>
      <c r="N72" s="8" t="s">
        <v>236</v>
      </c>
      <c r="O72" t="s">
        <v>256</v>
      </c>
    </row>
    <row r="73" spans="1:14" ht="15">
      <c r="A73" s="91" t="s">
        <v>51</v>
      </c>
      <c r="B73" s="91"/>
      <c r="C73" s="91"/>
      <c r="D73" s="91"/>
      <c r="E73" s="91"/>
      <c r="F73" s="91"/>
      <c r="G73" s="9">
        <v>21.3</v>
      </c>
      <c r="H73" s="10"/>
      <c r="I73" s="8"/>
      <c r="J73" s="8"/>
      <c r="K73" s="8"/>
      <c r="L73" s="21"/>
      <c r="M73" s="8"/>
      <c r="N73" s="8"/>
    </row>
    <row r="74" spans="1:14" ht="15">
      <c r="A74" s="91" t="s">
        <v>237</v>
      </c>
      <c r="B74" s="91"/>
      <c r="C74" s="91"/>
      <c r="D74" s="91"/>
      <c r="E74" s="91"/>
      <c r="F74" s="91"/>
      <c r="G74" s="9">
        <v>6</v>
      </c>
      <c r="H74" s="10"/>
      <c r="I74" s="8"/>
      <c r="J74" s="8"/>
      <c r="K74" s="8"/>
      <c r="L74" s="21"/>
      <c r="M74" s="8"/>
      <c r="N74" s="8"/>
    </row>
    <row r="75" spans="1:14" ht="15">
      <c r="A75" s="57" t="s">
        <v>34</v>
      </c>
      <c r="B75" s="58"/>
      <c r="C75" s="58"/>
      <c r="D75" s="58"/>
      <c r="E75" s="58"/>
      <c r="F75" s="59"/>
      <c r="G75" s="9">
        <v>3</v>
      </c>
      <c r="H75" s="10"/>
      <c r="I75" s="8"/>
      <c r="J75" s="8"/>
      <c r="K75" s="8"/>
      <c r="L75" s="21"/>
      <c r="M75" s="8"/>
      <c r="N75" s="8"/>
    </row>
  </sheetData>
  <sheetProtection/>
  <mergeCells count="77">
    <mergeCell ref="A65:F65"/>
    <mergeCell ref="A58:F58"/>
    <mergeCell ref="A59:F59"/>
    <mergeCell ref="A24:F24"/>
    <mergeCell ref="A34:F34"/>
    <mergeCell ref="A38:F38"/>
    <mergeCell ref="A25:F25"/>
    <mergeCell ref="A28:F28"/>
    <mergeCell ref="A29:F29"/>
    <mergeCell ref="A48:F48"/>
    <mergeCell ref="A23:F23"/>
    <mergeCell ref="A70:F70"/>
    <mergeCell ref="A69:F69"/>
    <mergeCell ref="A62:F62"/>
    <mergeCell ref="A63:F63"/>
    <mergeCell ref="A64:F64"/>
    <mergeCell ref="A43:F43"/>
    <mergeCell ref="A30:F30"/>
    <mergeCell ref="A26:F26"/>
    <mergeCell ref="A27:F27"/>
    <mergeCell ref="N4:N5"/>
    <mergeCell ref="A6:F6"/>
    <mergeCell ref="A7:F7"/>
    <mergeCell ref="A8:F8"/>
    <mergeCell ref="A13:F13"/>
    <mergeCell ref="A9:F9"/>
    <mergeCell ref="L4:L5"/>
    <mergeCell ref="A10:F10"/>
    <mergeCell ref="A11:F11"/>
    <mergeCell ref="M4:M5"/>
    <mergeCell ref="A73:F73"/>
    <mergeCell ref="A31:F31"/>
    <mergeCell ref="A32:F32"/>
    <mergeCell ref="A33:F33"/>
    <mergeCell ref="A47:F47"/>
    <mergeCell ref="A35:F35"/>
    <mergeCell ref="A36:F36"/>
    <mergeCell ref="A37:F37"/>
    <mergeCell ref="A39:F39"/>
    <mergeCell ref="A40:F40"/>
    <mergeCell ref="B2:C2"/>
    <mergeCell ref="A4:F5"/>
    <mergeCell ref="G4:G5"/>
    <mergeCell ref="H4:H5"/>
    <mergeCell ref="I4:K4"/>
    <mergeCell ref="A72:F72"/>
    <mergeCell ref="A41:F41"/>
    <mergeCell ref="A42:F42"/>
    <mergeCell ref="A44:F44"/>
    <mergeCell ref="A57:F57"/>
    <mergeCell ref="A45:F45"/>
    <mergeCell ref="A54:N54"/>
    <mergeCell ref="A49:F49"/>
    <mergeCell ref="A50:F50"/>
    <mergeCell ref="A51:F51"/>
    <mergeCell ref="A52:F52"/>
    <mergeCell ref="A53:F53"/>
    <mergeCell ref="A12:F12"/>
    <mergeCell ref="A14:F14"/>
    <mergeCell ref="A15:F15"/>
    <mergeCell ref="A22:F22"/>
    <mergeCell ref="A17:F17"/>
    <mergeCell ref="A18:N18"/>
    <mergeCell ref="A19:F19"/>
    <mergeCell ref="A21:N21"/>
    <mergeCell ref="A16:F16"/>
    <mergeCell ref="A20:F20"/>
    <mergeCell ref="A56:F56"/>
    <mergeCell ref="A46:F46"/>
    <mergeCell ref="A74:F74"/>
    <mergeCell ref="A75:F75"/>
    <mergeCell ref="A55:F55"/>
    <mergeCell ref="A60:F60"/>
    <mergeCell ref="A61:F61"/>
    <mergeCell ref="A66:F66"/>
    <mergeCell ref="A67:F67"/>
    <mergeCell ref="A68:F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zoomScaleSheetLayoutView="100" zoomScalePageLayoutView="0" workbookViewId="0" topLeftCell="A40">
      <selection activeCell="H73" sqref="H73"/>
    </sheetView>
  </sheetViews>
  <sheetFormatPr defaultColWidth="9.140625" defaultRowHeight="15"/>
  <cols>
    <col min="7" max="7" width="10.140625" style="0" bestFit="1" customWidth="1"/>
    <col min="13" max="13" width="11.57421875" style="0" customWidth="1"/>
    <col min="14" max="14" width="12.140625" style="0" customWidth="1"/>
  </cols>
  <sheetData>
    <row r="1" spans="1:14" ht="1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24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4" ht="15">
      <c r="A7" s="60" t="s">
        <v>177</v>
      </c>
      <c r="B7" s="61"/>
      <c r="C7" s="61"/>
      <c r="D7" s="61"/>
      <c r="E7" s="61"/>
      <c r="F7" s="62"/>
      <c r="G7" s="17"/>
      <c r="H7" s="29">
        <v>150</v>
      </c>
      <c r="I7" s="8">
        <v>3.61</v>
      </c>
      <c r="J7" s="8">
        <v>3.8</v>
      </c>
      <c r="K7" s="8">
        <v>12.62</v>
      </c>
      <c r="L7" s="21">
        <v>99.3</v>
      </c>
      <c r="M7" s="8">
        <v>0.68</v>
      </c>
      <c r="N7" s="8" t="s">
        <v>113</v>
      </c>
    </row>
    <row r="8" spans="1:14" ht="15">
      <c r="A8" s="57" t="s">
        <v>19</v>
      </c>
      <c r="B8" s="58"/>
      <c r="C8" s="58"/>
      <c r="D8" s="58"/>
      <c r="E8" s="58"/>
      <c r="F8" s="59"/>
      <c r="G8" s="4">
        <v>105</v>
      </c>
      <c r="H8" s="30"/>
      <c r="I8" s="4"/>
      <c r="J8" s="4"/>
      <c r="K8" s="4"/>
      <c r="L8" s="18"/>
      <c r="M8" s="4"/>
      <c r="N8" s="4"/>
    </row>
    <row r="9" spans="1:14" ht="15">
      <c r="A9" s="57" t="s">
        <v>57</v>
      </c>
      <c r="B9" s="58"/>
      <c r="C9" s="58"/>
      <c r="D9" s="58"/>
      <c r="E9" s="58"/>
      <c r="F9" s="59"/>
      <c r="G9" s="4">
        <v>1.2</v>
      </c>
      <c r="H9" s="30"/>
      <c r="I9" s="4"/>
      <c r="J9" s="4"/>
      <c r="K9" s="4"/>
      <c r="L9" s="18"/>
      <c r="M9" s="4"/>
      <c r="N9" s="4"/>
    </row>
    <row r="10" spans="1:14" ht="15">
      <c r="A10" s="57" t="s">
        <v>20</v>
      </c>
      <c r="B10" s="58"/>
      <c r="C10" s="58"/>
      <c r="D10" s="58"/>
      <c r="E10" s="58"/>
      <c r="F10" s="59"/>
      <c r="G10" s="4">
        <v>1.5</v>
      </c>
      <c r="H10" s="30"/>
      <c r="I10" s="4"/>
      <c r="J10" s="4"/>
      <c r="K10" s="4"/>
      <c r="L10" s="18"/>
      <c r="M10" s="4"/>
      <c r="N10" s="4"/>
    </row>
    <row r="11" spans="1:14" ht="15">
      <c r="A11" s="57" t="s">
        <v>47</v>
      </c>
      <c r="B11" s="58"/>
      <c r="C11" s="58"/>
      <c r="D11" s="58"/>
      <c r="E11" s="58"/>
      <c r="F11" s="59"/>
      <c r="G11" s="4">
        <v>9</v>
      </c>
      <c r="H11" s="30"/>
      <c r="I11" s="4"/>
      <c r="J11" s="4"/>
      <c r="K11" s="4"/>
      <c r="L11" s="18"/>
      <c r="M11" s="4"/>
      <c r="N11" s="4"/>
    </row>
    <row r="12" spans="1:14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</row>
    <row r="13" spans="1:14" ht="15">
      <c r="A13" s="60" t="s">
        <v>133</v>
      </c>
      <c r="B13" s="61"/>
      <c r="C13" s="61"/>
      <c r="D13" s="61"/>
      <c r="E13" s="61"/>
      <c r="F13" s="62"/>
      <c r="G13" s="4"/>
      <c r="H13" s="10">
        <v>5</v>
      </c>
      <c r="I13" s="12">
        <v>0.05</v>
      </c>
      <c r="J13" s="8">
        <v>3.6</v>
      </c>
      <c r="K13" s="8">
        <v>0.05</v>
      </c>
      <c r="L13" s="21">
        <v>33</v>
      </c>
      <c r="M13" s="8">
        <v>0</v>
      </c>
      <c r="N13" s="15" t="s">
        <v>134</v>
      </c>
    </row>
    <row r="14" spans="1:14" ht="15">
      <c r="A14" s="60" t="s">
        <v>30</v>
      </c>
      <c r="B14" s="61"/>
      <c r="C14" s="61"/>
      <c r="D14" s="61"/>
      <c r="E14" s="61"/>
      <c r="F14" s="62"/>
      <c r="G14" s="4"/>
      <c r="H14" s="10">
        <v>150</v>
      </c>
      <c r="I14" s="8">
        <v>2.09</v>
      </c>
      <c r="J14" s="8">
        <v>2.39</v>
      </c>
      <c r="K14" s="8">
        <v>14.78</v>
      </c>
      <c r="L14" s="21">
        <v>89.01</v>
      </c>
      <c r="M14" s="8">
        <v>0.75</v>
      </c>
      <c r="N14" s="8" t="s">
        <v>70</v>
      </c>
    </row>
    <row r="15" spans="1:14" ht="15">
      <c r="A15" s="57" t="s">
        <v>58</v>
      </c>
      <c r="B15" s="58"/>
      <c r="C15" s="58"/>
      <c r="D15" s="58"/>
      <c r="E15" s="58"/>
      <c r="F15" s="59"/>
      <c r="G15" s="4">
        <v>1.5</v>
      </c>
      <c r="H15" s="10"/>
      <c r="I15" s="8"/>
      <c r="J15" s="8"/>
      <c r="K15" s="8"/>
      <c r="L15" s="21"/>
      <c r="M15" s="8"/>
      <c r="N15" s="8"/>
    </row>
    <row r="16" spans="1:14" ht="15">
      <c r="A16" s="91" t="s">
        <v>19</v>
      </c>
      <c r="B16" s="91"/>
      <c r="C16" s="91"/>
      <c r="D16" s="91"/>
      <c r="E16" s="91"/>
      <c r="F16" s="91"/>
      <c r="G16" s="4">
        <v>75</v>
      </c>
      <c r="H16" s="8"/>
      <c r="I16" s="8"/>
      <c r="J16" s="8"/>
      <c r="K16" s="8"/>
      <c r="L16" s="21"/>
      <c r="M16" s="8"/>
      <c r="N16" s="8"/>
    </row>
    <row r="17" spans="1:14" ht="15">
      <c r="A17" s="57" t="s">
        <v>57</v>
      </c>
      <c r="B17" s="58"/>
      <c r="C17" s="58"/>
      <c r="D17" s="58"/>
      <c r="E17" s="58"/>
      <c r="F17" s="59"/>
      <c r="G17" s="4">
        <v>11.2</v>
      </c>
      <c r="H17" s="8"/>
      <c r="I17" s="8"/>
      <c r="J17" s="8"/>
      <c r="K17" s="8"/>
      <c r="L17" s="21"/>
      <c r="M17" s="8"/>
      <c r="N17" s="8"/>
    </row>
    <row r="18" spans="1:14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>
      <c r="A19" s="94" t="s">
        <v>16</v>
      </c>
      <c r="B19" s="99"/>
      <c r="C19" s="99"/>
      <c r="D19" s="99"/>
      <c r="E19" s="99"/>
      <c r="F19" s="99"/>
      <c r="G19" s="3"/>
      <c r="H19" s="3"/>
      <c r="I19" s="3"/>
      <c r="J19" s="3"/>
      <c r="K19" s="3"/>
      <c r="L19" s="24"/>
      <c r="M19" s="3"/>
      <c r="N19" s="3"/>
    </row>
    <row r="20" spans="1:14" ht="15">
      <c r="A20" s="60" t="s">
        <v>129</v>
      </c>
      <c r="B20" s="61"/>
      <c r="C20" s="61"/>
      <c r="D20" s="61"/>
      <c r="E20" s="61"/>
      <c r="F20" s="62"/>
      <c r="G20" s="4">
        <v>150</v>
      </c>
      <c r="H20" s="10">
        <v>150</v>
      </c>
      <c r="I20" s="8">
        <v>4.42</v>
      </c>
      <c r="J20" s="8">
        <v>4.78</v>
      </c>
      <c r="K20" s="8">
        <v>7</v>
      </c>
      <c r="L20" s="21">
        <v>87.98</v>
      </c>
      <c r="M20" s="8">
        <v>0.37</v>
      </c>
      <c r="N20" s="8" t="s">
        <v>130</v>
      </c>
    </row>
    <row r="21" spans="1:14" ht="15">
      <c r="A21" s="60" t="s">
        <v>32</v>
      </c>
      <c r="B21" s="61"/>
      <c r="C21" s="61"/>
      <c r="D21" s="61"/>
      <c r="E21" s="61"/>
      <c r="F21" s="62"/>
      <c r="G21" s="4"/>
      <c r="H21" s="10">
        <v>40</v>
      </c>
      <c r="I21" s="8">
        <v>1.46</v>
      </c>
      <c r="J21" s="8">
        <v>1.8</v>
      </c>
      <c r="K21" s="8">
        <v>14.6</v>
      </c>
      <c r="L21" s="21">
        <v>83.3</v>
      </c>
      <c r="M21" s="8">
        <v>0</v>
      </c>
      <c r="N21" s="8" t="s">
        <v>73</v>
      </c>
    </row>
    <row r="22" spans="1:14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5">
      <c r="A23" s="94" t="s">
        <v>17</v>
      </c>
      <c r="B23" s="94"/>
      <c r="C23" s="94"/>
      <c r="D23" s="94"/>
      <c r="E23" s="94"/>
      <c r="F23" s="94"/>
      <c r="G23" s="3"/>
      <c r="H23" s="3"/>
      <c r="I23" s="3"/>
      <c r="J23" s="3"/>
      <c r="K23" s="3"/>
      <c r="L23" s="24"/>
      <c r="M23" s="3"/>
      <c r="N23" s="3"/>
    </row>
    <row r="24" spans="1:14" ht="15">
      <c r="A24" s="60" t="s">
        <v>275</v>
      </c>
      <c r="B24" s="61"/>
      <c r="C24" s="61"/>
      <c r="D24" s="61"/>
      <c r="E24" s="61"/>
      <c r="F24" s="62"/>
      <c r="G24" s="4"/>
      <c r="H24" s="10">
        <v>30</v>
      </c>
      <c r="I24" s="8">
        <v>0.42</v>
      </c>
      <c r="J24" s="8">
        <v>1.82</v>
      </c>
      <c r="K24" s="8">
        <v>2.5</v>
      </c>
      <c r="L24" s="21">
        <v>28.17</v>
      </c>
      <c r="M24" s="8">
        <v>2.85</v>
      </c>
      <c r="N24" s="8" t="s">
        <v>128</v>
      </c>
    </row>
    <row r="25" spans="1:14" ht="15">
      <c r="A25" s="57" t="s">
        <v>51</v>
      </c>
      <c r="B25" s="58"/>
      <c r="C25" s="58"/>
      <c r="D25" s="58"/>
      <c r="E25" s="58"/>
      <c r="F25" s="59"/>
      <c r="G25" s="4">
        <v>28.5</v>
      </c>
      <c r="H25" s="4"/>
      <c r="I25" s="4"/>
      <c r="J25" s="4"/>
      <c r="K25" s="4"/>
      <c r="L25" s="18"/>
      <c r="M25" s="4"/>
      <c r="N25" s="4"/>
    </row>
    <row r="26" spans="1:14" ht="15">
      <c r="A26" s="91" t="s">
        <v>34</v>
      </c>
      <c r="B26" s="91"/>
      <c r="C26" s="91"/>
      <c r="D26" s="91"/>
      <c r="E26" s="91"/>
      <c r="F26" s="91"/>
      <c r="G26" s="4">
        <v>1.8</v>
      </c>
      <c r="H26" s="4"/>
      <c r="I26" s="4"/>
      <c r="J26" s="4"/>
      <c r="K26" s="4"/>
      <c r="L26" s="18"/>
      <c r="M26" s="4"/>
      <c r="N26" s="4"/>
    </row>
    <row r="27" spans="1:14" ht="15">
      <c r="A27" s="60" t="s">
        <v>35</v>
      </c>
      <c r="B27" s="61"/>
      <c r="C27" s="61"/>
      <c r="D27" s="61"/>
      <c r="E27" s="61"/>
      <c r="F27" s="62"/>
      <c r="G27" s="4"/>
      <c r="H27" s="10" t="s">
        <v>279</v>
      </c>
      <c r="I27" s="8">
        <v>2</v>
      </c>
      <c r="J27" s="8">
        <v>1.76</v>
      </c>
      <c r="K27" s="8">
        <v>9.02</v>
      </c>
      <c r="L27" s="21">
        <v>59.96</v>
      </c>
      <c r="M27" s="8">
        <v>1.52</v>
      </c>
      <c r="N27" s="8" t="s">
        <v>219</v>
      </c>
    </row>
    <row r="28" spans="1:14" ht="15">
      <c r="A28" s="91" t="s">
        <v>36</v>
      </c>
      <c r="B28" s="91"/>
      <c r="C28" s="91"/>
      <c r="D28" s="91"/>
      <c r="E28" s="91"/>
      <c r="F28" s="91"/>
      <c r="G28" s="4">
        <v>26.8</v>
      </c>
      <c r="H28" s="4"/>
      <c r="I28" s="4"/>
      <c r="J28" s="4"/>
      <c r="K28" s="4"/>
      <c r="L28" s="18"/>
      <c r="M28" s="4"/>
      <c r="N28" s="4"/>
    </row>
    <row r="29" spans="1:14" ht="15">
      <c r="A29" s="91" t="s">
        <v>37</v>
      </c>
      <c r="B29" s="91"/>
      <c r="C29" s="91"/>
      <c r="D29" s="91"/>
      <c r="E29" s="91"/>
      <c r="F29" s="91"/>
      <c r="G29" s="4">
        <v>5.36</v>
      </c>
      <c r="H29" s="4"/>
      <c r="I29" s="4"/>
      <c r="J29" s="4"/>
      <c r="K29" s="4"/>
      <c r="L29" s="18"/>
      <c r="M29" s="4"/>
      <c r="N29" s="4"/>
    </row>
    <row r="30" spans="1:14" ht="15">
      <c r="A30" s="91" t="s">
        <v>33</v>
      </c>
      <c r="B30" s="91"/>
      <c r="C30" s="91"/>
      <c r="D30" s="91"/>
      <c r="E30" s="91"/>
      <c r="F30" s="91"/>
      <c r="G30" s="4">
        <v>5.36</v>
      </c>
      <c r="H30" s="4"/>
      <c r="I30" s="4"/>
      <c r="J30" s="4"/>
      <c r="K30" s="4"/>
      <c r="L30" s="18"/>
      <c r="M30" s="4"/>
      <c r="N30" s="4"/>
    </row>
    <row r="31" spans="1:14" ht="15">
      <c r="A31" s="57" t="s">
        <v>20</v>
      </c>
      <c r="B31" s="58"/>
      <c r="C31" s="58"/>
      <c r="D31" s="58"/>
      <c r="E31" s="58"/>
      <c r="F31" s="59"/>
      <c r="G31" s="4">
        <v>2</v>
      </c>
      <c r="H31" s="4"/>
      <c r="I31" s="4"/>
      <c r="J31" s="4"/>
      <c r="K31" s="4"/>
      <c r="L31" s="18"/>
      <c r="M31" s="4"/>
      <c r="N31" s="4"/>
    </row>
    <row r="32" spans="1:14" ht="15">
      <c r="A32" s="67" t="s">
        <v>162</v>
      </c>
      <c r="B32" s="68"/>
      <c r="C32" s="68"/>
      <c r="D32" s="68"/>
      <c r="E32" s="68"/>
      <c r="F32" s="69"/>
      <c r="G32" s="23" t="s">
        <v>254</v>
      </c>
      <c r="H32" s="10"/>
      <c r="I32" s="4"/>
      <c r="J32" s="4"/>
      <c r="K32" s="4"/>
      <c r="L32" s="21"/>
      <c r="M32" s="8"/>
      <c r="N32" s="4"/>
    </row>
    <row r="33" spans="1:14" ht="15">
      <c r="A33" s="91" t="s">
        <v>38</v>
      </c>
      <c r="B33" s="91"/>
      <c r="C33" s="91"/>
      <c r="D33" s="91"/>
      <c r="E33" s="91"/>
      <c r="F33" s="91"/>
      <c r="G33" s="4">
        <v>5.3</v>
      </c>
      <c r="H33" s="4"/>
      <c r="I33" s="4"/>
      <c r="J33" s="4"/>
      <c r="K33" s="4"/>
      <c r="L33" s="18"/>
      <c r="M33" s="4"/>
      <c r="N33" s="4"/>
    </row>
    <row r="34" spans="1:14" ht="15">
      <c r="A34" s="91" t="s">
        <v>39</v>
      </c>
      <c r="B34" s="91"/>
      <c r="C34" s="91"/>
      <c r="D34" s="91"/>
      <c r="E34" s="91"/>
      <c r="F34" s="91"/>
      <c r="G34" s="4">
        <v>1.6</v>
      </c>
      <c r="H34" s="4"/>
      <c r="I34" s="4"/>
      <c r="J34" s="4"/>
      <c r="K34" s="4"/>
      <c r="L34" s="18"/>
      <c r="M34" s="4"/>
      <c r="N34" s="4"/>
    </row>
    <row r="35" spans="1:14" ht="15">
      <c r="A35" s="60" t="s">
        <v>206</v>
      </c>
      <c r="B35" s="61"/>
      <c r="C35" s="61"/>
      <c r="D35" s="61"/>
      <c r="E35" s="61"/>
      <c r="F35" s="62"/>
      <c r="G35" s="4"/>
      <c r="H35" s="10">
        <v>60</v>
      </c>
      <c r="I35" s="8">
        <v>8.6</v>
      </c>
      <c r="J35" s="8">
        <v>6.52</v>
      </c>
      <c r="K35" s="8">
        <v>8.89</v>
      </c>
      <c r="L35" s="21">
        <v>128.3</v>
      </c>
      <c r="M35" s="8">
        <v>0.08</v>
      </c>
      <c r="N35" s="8" t="s">
        <v>75</v>
      </c>
    </row>
    <row r="36" spans="1:14" ht="15">
      <c r="A36" s="57" t="s">
        <v>180</v>
      </c>
      <c r="B36" s="58"/>
      <c r="C36" s="58"/>
      <c r="D36" s="58"/>
      <c r="E36" s="58"/>
      <c r="F36" s="59"/>
      <c r="G36" s="4">
        <v>40.6</v>
      </c>
      <c r="H36" s="4"/>
      <c r="I36" s="4"/>
      <c r="J36" s="4"/>
      <c r="K36" s="4"/>
      <c r="L36" s="18"/>
      <c r="M36" s="4"/>
      <c r="N36" s="4"/>
    </row>
    <row r="37" spans="1:14" ht="15">
      <c r="A37" s="91" t="s">
        <v>19</v>
      </c>
      <c r="B37" s="91"/>
      <c r="C37" s="91"/>
      <c r="D37" s="91"/>
      <c r="E37" s="91"/>
      <c r="F37" s="91"/>
      <c r="G37" s="4">
        <v>12.9</v>
      </c>
      <c r="H37" s="4"/>
      <c r="I37" s="4"/>
      <c r="J37" s="4"/>
      <c r="K37" s="4"/>
      <c r="L37" s="18"/>
      <c r="M37" s="4"/>
      <c r="N37" s="4"/>
    </row>
    <row r="38" spans="1:14" ht="15">
      <c r="A38" s="91" t="s">
        <v>40</v>
      </c>
      <c r="B38" s="91"/>
      <c r="C38" s="91"/>
      <c r="D38" s="91"/>
      <c r="E38" s="91"/>
      <c r="F38" s="91"/>
      <c r="G38" s="4">
        <v>10.1</v>
      </c>
      <c r="H38" s="4"/>
      <c r="I38" s="4"/>
      <c r="J38" s="4"/>
      <c r="K38" s="4"/>
      <c r="L38" s="18"/>
      <c r="M38" s="4"/>
      <c r="N38" s="4"/>
    </row>
    <row r="39" spans="1:14" ht="15">
      <c r="A39" s="91" t="s">
        <v>181</v>
      </c>
      <c r="B39" s="91"/>
      <c r="C39" s="91"/>
      <c r="D39" s="91"/>
      <c r="E39" s="91"/>
      <c r="F39" s="91"/>
      <c r="G39" s="4">
        <v>5.5</v>
      </c>
      <c r="H39" s="4"/>
      <c r="I39" s="4"/>
      <c r="J39" s="4"/>
      <c r="K39" s="4"/>
      <c r="L39" s="18"/>
      <c r="M39" s="4"/>
      <c r="N39" s="4"/>
    </row>
    <row r="40" spans="1:14" ht="15">
      <c r="A40" s="91" t="s">
        <v>20</v>
      </c>
      <c r="B40" s="91"/>
      <c r="C40" s="91"/>
      <c r="D40" s="91"/>
      <c r="E40" s="91"/>
      <c r="F40" s="91"/>
      <c r="G40" s="4">
        <v>8.3</v>
      </c>
      <c r="H40" s="4"/>
      <c r="I40" s="4"/>
      <c r="J40" s="4"/>
      <c r="K40" s="4"/>
      <c r="L40" s="18"/>
      <c r="M40" s="4"/>
      <c r="N40" s="4"/>
    </row>
    <row r="41" spans="1:14" ht="15">
      <c r="A41" s="60" t="s">
        <v>42</v>
      </c>
      <c r="B41" s="61"/>
      <c r="C41" s="61"/>
      <c r="D41" s="61"/>
      <c r="E41" s="61"/>
      <c r="F41" s="62"/>
      <c r="G41" s="10"/>
      <c r="H41" s="10">
        <v>120</v>
      </c>
      <c r="I41" s="8">
        <v>2.5</v>
      </c>
      <c r="J41" s="8">
        <v>3.88</v>
      </c>
      <c r="K41" s="8">
        <v>11.31</v>
      </c>
      <c r="L41" s="21">
        <v>90.12</v>
      </c>
      <c r="M41" s="8">
        <v>20.59</v>
      </c>
      <c r="N41" s="8" t="s">
        <v>192</v>
      </c>
    </row>
    <row r="42" spans="1:14" ht="15">
      <c r="A42" s="91" t="s">
        <v>43</v>
      </c>
      <c r="B42" s="91"/>
      <c r="C42" s="91"/>
      <c r="D42" s="91"/>
      <c r="E42" s="91"/>
      <c r="F42" s="91"/>
      <c r="G42" s="4">
        <v>137.52</v>
      </c>
      <c r="H42" s="10"/>
      <c r="I42" s="4"/>
      <c r="J42" s="4"/>
      <c r="K42" s="4"/>
      <c r="L42" s="21"/>
      <c r="M42" s="4"/>
      <c r="N42" s="4"/>
    </row>
    <row r="43" spans="1:14" ht="15">
      <c r="A43" s="91" t="s">
        <v>33</v>
      </c>
      <c r="B43" s="91"/>
      <c r="C43" s="91"/>
      <c r="D43" s="91"/>
      <c r="E43" s="91"/>
      <c r="F43" s="91"/>
      <c r="G43" s="4">
        <v>2.4</v>
      </c>
      <c r="H43" s="10"/>
      <c r="I43" s="4"/>
      <c r="J43" s="4"/>
      <c r="K43" s="4"/>
      <c r="L43" s="21"/>
      <c r="M43" s="4"/>
      <c r="N43" s="4"/>
    </row>
    <row r="44" spans="1:14" ht="15">
      <c r="A44" s="91" t="s">
        <v>37</v>
      </c>
      <c r="B44" s="91"/>
      <c r="C44" s="91"/>
      <c r="D44" s="91"/>
      <c r="E44" s="91"/>
      <c r="F44" s="91"/>
      <c r="G44" s="4">
        <v>4.8</v>
      </c>
      <c r="H44" s="10"/>
      <c r="I44" s="4"/>
      <c r="J44" s="4"/>
      <c r="K44" s="4"/>
      <c r="L44" s="21"/>
      <c r="M44" s="4"/>
      <c r="N44" s="4"/>
    </row>
    <row r="45" spans="1:14" ht="15">
      <c r="A45" s="91" t="s">
        <v>38</v>
      </c>
      <c r="B45" s="91"/>
      <c r="C45" s="91"/>
      <c r="D45" s="91"/>
      <c r="E45" s="91"/>
      <c r="F45" s="91"/>
      <c r="G45" s="4">
        <v>1.4</v>
      </c>
      <c r="H45" s="10"/>
      <c r="I45" s="4"/>
      <c r="J45" s="4"/>
      <c r="K45" s="4"/>
      <c r="L45" s="21"/>
      <c r="M45" s="4"/>
      <c r="N45" s="4"/>
    </row>
    <row r="46" spans="1:14" ht="15">
      <c r="A46" s="91" t="s">
        <v>21</v>
      </c>
      <c r="B46" s="91"/>
      <c r="C46" s="91"/>
      <c r="D46" s="91"/>
      <c r="E46" s="91"/>
      <c r="F46" s="91"/>
      <c r="G46" s="4">
        <v>3.6</v>
      </c>
      <c r="H46" s="10"/>
      <c r="I46" s="4"/>
      <c r="J46" s="4"/>
      <c r="K46" s="4"/>
      <c r="L46" s="21"/>
      <c r="M46" s="4"/>
      <c r="N46" s="4"/>
    </row>
    <row r="47" spans="1:14" ht="15">
      <c r="A47" s="57" t="s">
        <v>193</v>
      </c>
      <c r="B47" s="58"/>
      <c r="C47" s="58"/>
      <c r="D47" s="58"/>
      <c r="E47" s="58"/>
      <c r="F47" s="59"/>
      <c r="G47" s="4">
        <v>7.2</v>
      </c>
      <c r="H47" s="10"/>
      <c r="I47" s="4"/>
      <c r="J47" s="4"/>
      <c r="K47" s="4"/>
      <c r="L47" s="21"/>
      <c r="M47" s="4"/>
      <c r="N47" s="4"/>
    </row>
    <row r="48" spans="1:14" ht="15">
      <c r="A48" s="91" t="s">
        <v>34</v>
      </c>
      <c r="B48" s="91"/>
      <c r="C48" s="91"/>
      <c r="D48" s="91"/>
      <c r="E48" s="91"/>
      <c r="F48" s="91"/>
      <c r="G48" s="4">
        <v>4.2</v>
      </c>
      <c r="H48" s="10"/>
      <c r="I48" s="4"/>
      <c r="J48" s="4"/>
      <c r="K48" s="4"/>
      <c r="L48" s="21"/>
      <c r="M48" s="4"/>
      <c r="N48" s="4"/>
    </row>
    <row r="49" spans="1:14" ht="15">
      <c r="A49" s="60" t="s">
        <v>82</v>
      </c>
      <c r="B49" s="61"/>
      <c r="C49" s="61"/>
      <c r="D49" s="61"/>
      <c r="E49" s="61"/>
      <c r="F49" s="62"/>
      <c r="G49" s="4"/>
      <c r="H49" s="10">
        <v>150</v>
      </c>
      <c r="I49" s="8">
        <v>0.78</v>
      </c>
      <c r="J49" s="8">
        <v>0</v>
      </c>
      <c r="K49" s="8">
        <v>20.22</v>
      </c>
      <c r="L49" s="21">
        <v>80.58</v>
      </c>
      <c r="M49" s="8">
        <v>0.6</v>
      </c>
      <c r="N49" s="8" t="s">
        <v>76</v>
      </c>
    </row>
    <row r="50" spans="1:14" ht="15">
      <c r="A50" s="57" t="s">
        <v>45</v>
      </c>
      <c r="B50" s="58"/>
      <c r="C50" s="58"/>
      <c r="D50" s="58"/>
      <c r="E50" s="58"/>
      <c r="F50" s="59"/>
      <c r="G50" s="4">
        <v>15</v>
      </c>
      <c r="H50" s="10"/>
      <c r="I50" s="8"/>
      <c r="J50" s="8"/>
      <c r="K50" s="8"/>
      <c r="L50" s="21"/>
      <c r="M50" s="8"/>
      <c r="N50" s="4"/>
    </row>
    <row r="51" spans="1:14" ht="15">
      <c r="A51" s="57" t="s">
        <v>21</v>
      </c>
      <c r="B51" s="58"/>
      <c r="C51" s="58"/>
      <c r="D51" s="58"/>
      <c r="E51" s="58"/>
      <c r="F51" s="59"/>
      <c r="G51" s="4">
        <v>12</v>
      </c>
      <c r="H51" s="10"/>
      <c r="I51" s="8"/>
      <c r="J51" s="8"/>
      <c r="K51" s="8"/>
      <c r="L51" s="21"/>
      <c r="M51" s="8"/>
      <c r="N51" s="4"/>
    </row>
    <row r="52" spans="1:14" ht="15">
      <c r="A52" s="60" t="s">
        <v>46</v>
      </c>
      <c r="B52" s="61"/>
      <c r="C52" s="61"/>
      <c r="D52" s="61"/>
      <c r="E52" s="61"/>
      <c r="F52" s="62"/>
      <c r="G52" s="4"/>
      <c r="H52" s="10">
        <v>35</v>
      </c>
      <c r="I52" s="8">
        <v>2.31</v>
      </c>
      <c r="J52" s="8">
        <v>0.42</v>
      </c>
      <c r="K52" s="8">
        <v>11.69</v>
      </c>
      <c r="L52" s="21">
        <v>121.8</v>
      </c>
      <c r="M52" s="8">
        <v>0</v>
      </c>
      <c r="N52" s="8" t="s">
        <v>77</v>
      </c>
    </row>
    <row r="53" spans="1:14" ht="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ht="15">
      <c r="A54" s="101" t="s">
        <v>18</v>
      </c>
      <c r="B54" s="101"/>
      <c r="C54" s="101"/>
      <c r="D54" s="101"/>
      <c r="E54" s="101"/>
      <c r="F54" s="101"/>
      <c r="G54" s="3"/>
      <c r="H54" s="3"/>
      <c r="I54" s="3"/>
      <c r="J54" s="3"/>
      <c r="K54" s="3"/>
      <c r="L54" s="24"/>
      <c r="M54" s="3"/>
      <c r="N54" s="3"/>
    </row>
    <row r="55" spans="1:14" ht="15">
      <c r="A55" s="60" t="s">
        <v>78</v>
      </c>
      <c r="B55" s="61"/>
      <c r="C55" s="61"/>
      <c r="D55" s="61"/>
      <c r="E55" s="61"/>
      <c r="F55" s="62"/>
      <c r="G55" s="4"/>
      <c r="H55" s="10" t="s">
        <v>321</v>
      </c>
      <c r="I55" s="8">
        <v>23.84</v>
      </c>
      <c r="J55" s="8">
        <v>17.2</v>
      </c>
      <c r="K55" s="8">
        <v>30</v>
      </c>
      <c r="L55" s="21">
        <v>371.31</v>
      </c>
      <c r="M55" s="8">
        <v>0.47</v>
      </c>
      <c r="N55" s="8" t="s">
        <v>207</v>
      </c>
    </row>
    <row r="56" spans="1:14" ht="15">
      <c r="A56" s="91" t="s">
        <v>79</v>
      </c>
      <c r="B56" s="91"/>
      <c r="C56" s="91"/>
      <c r="D56" s="91"/>
      <c r="E56" s="91"/>
      <c r="F56" s="91"/>
      <c r="G56" s="4">
        <v>139.9</v>
      </c>
      <c r="H56" s="4"/>
      <c r="I56" s="8"/>
      <c r="J56" s="4"/>
      <c r="K56" s="4"/>
      <c r="L56" s="18"/>
      <c r="M56" s="4"/>
      <c r="N56" s="4"/>
    </row>
    <row r="57" spans="1:14" ht="15">
      <c r="A57" s="91" t="s">
        <v>66</v>
      </c>
      <c r="B57" s="91"/>
      <c r="C57" s="91"/>
      <c r="D57" s="91"/>
      <c r="E57" s="91"/>
      <c r="F57" s="91"/>
      <c r="G57" s="4">
        <v>10</v>
      </c>
      <c r="H57" s="4"/>
      <c r="I57" s="4"/>
      <c r="J57" s="4"/>
      <c r="K57" s="4"/>
      <c r="L57" s="18"/>
      <c r="M57" s="4"/>
      <c r="N57" s="4"/>
    </row>
    <row r="58" spans="1:14" ht="15">
      <c r="A58" s="57" t="s">
        <v>21</v>
      </c>
      <c r="B58" s="58"/>
      <c r="C58" s="58"/>
      <c r="D58" s="58"/>
      <c r="E58" s="58"/>
      <c r="F58" s="59"/>
      <c r="G58" s="4">
        <v>10</v>
      </c>
      <c r="H58" s="10"/>
      <c r="I58" s="8"/>
      <c r="J58" s="8"/>
      <c r="K58" s="8"/>
      <c r="L58" s="21"/>
      <c r="M58" s="8"/>
      <c r="N58" s="8"/>
    </row>
    <row r="59" spans="1:14" ht="15">
      <c r="A59" s="91" t="s">
        <v>39</v>
      </c>
      <c r="B59" s="91"/>
      <c r="C59" s="91"/>
      <c r="D59" s="91"/>
      <c r="E59" s="91"/>
      <c r="F59" s="91"/>
      <c r="G59" s="4">
        <v>3.75</v>
      </c>
      <c r="H59" s="10"/>
      <c r="I59" s="8"/>
      <c r="J59" s="8"/>
      <c r="K59" s="8"/>
      <c r="L59" s="21"/>
      <c r="M59" s="8"/>
      <c r="N59" s="8"/>
    </row>
    <row r="60" spans="1:14" ht="15">
      <c r="A60" s="57" t="s">
        <v>41</v>
      </c>
      <c r="B60" s="58"/>
      <c r="C60" s="58"/>
      <c r="D60" s="58"/>
      <c r="E60" s="58"/>
      <c r="F60" s="59"/>
      <c r="G60" s="4">
        <v>6</v>
      </c>
      <c r="H60" s="4"/>
      <c r="I60" s="8"/>
      <c r="J60" s="8"/>
      <c r="K60" s="8"/>
      <c r="L60" s="21"/>
      <c r="M60" s="8"/>
      <c r="N60" s="8"/>
    </row>
    <row r="61" spans="1:14" ht="15">
      <c r="A61" s="57" t="s">
        <v>53</v>
      </c>
      <c r="B61" s="58"/>
      <c r="C61" s="58"/>
      <c r="D61" s="58"/>
      <c r="E61" s="58"/>
      <c r="F61" s="59"/>
      <c r="G61" s="4">
        <v>6</v>
      </c>
      <c r="H61" s="4"/>
      <c r="I61" s="8"/>
      <c r="J61" s="8"/>
      <c r="K61" s="8"/>
      <c r="L61" s="21"/>
      <c r="M61" s="8"/>
      <c r="N61" s="8"/>
    </row>
    <row r="62" spans="1:14" ht="15">
      <c r="A62" s="91" t="s">
        <v>20</v>
      </c>
      <c r="B62" s="91"/>
      <c r="C62" s="91"/>
      <c r="D62" s="91"/>
      <c r="E62" s="91"/>
      <c r="F62" s="91"/>
      <c r="G62" s="4">
        <v>6</v>
      </c>
      <c r="H62" s="4"/>
      <c r="I62" s="8"/>
      <c r="J62" s="8"/>
      <c r="K62" s="8"/>
      <c r="L62" s="21"/>
      <c r="M62" s="8"/>
      <c r="N62" s="8"/>
    </row>
    <row r="63" spans="1:14" ht="15">
      <c r="A63" s="91" t="s">
        <v>208</v>
      </c>
      <c r="B63" s="91"/>
      <c r="C63" s="91"/>
      <c r="D63" s="91"/>
      <c r="E63" s="91"/>
      <c r="F63" s="91"/>
      <c r="G63" s="4">
        <v>18.6</v>
      </c>
      <c r="H63" s="4"/>
      <c r="I63" s="8"/>
      <c r="J63" s="8"/>
      <c r="K63" s="8"/>
      <c r="L63" s="21"/>
      <c r="M63" s="8"/>
      <c r="N63" s="8"/>
    </row>
    <row r="64" spans="1:14" ht="15">
      <c r="A64" s="60" t="s">
        <v>267</v>
      </c>
      <c r="B64" s="61"/>
      <c r="C64" s="61"/>
      <c r="D64" s="61"/>
      <c r="E64" s="61"/>
      <c r="F64" s="62"/>
      <c r="G64" s="4"/>
      <c r="H64" s="10">
        <v>30</v>
      </c>
      <c r="I64" s="8">
        <v>0.51</v>
      </c>
      <c r="J64" s="8">
        <v>0.42</v>
      </c>
      <c r="K64" s="8">
        <v>4.95</v>
      </c>
      <c r="L64" s="21">
        <v>25.59</v>
      </c>
      <c r="M64" s="8">
        <v>0.57</v>
      </c>
      <c r="N64" s="8" t="s">
        <v>276</v>
      </c>
    </row>
    <row r="65" spans="1:14" ht="15">
      <c r="A65" s="91" t="s">
        <v>33</v>
      </c>
      <c r="B65" s="91"/>
      <c r="C65" s="91"/>
      <c r="D65" s="91"/>
      <c r="E65" s="91"/>
      <c r="F65" s="91"/>
      <c r="G65" s="4">
        <v>28</v>
      </c>
      <c r="H65" s="4"/>
      <c r="I65" s="8"/>
      <c r="J65" s="8"/>
      <c r="K65" s="8"/>
      <c r="L65" s="21"/>
      <c r="M65" s="8"/>
      <c r="N65" s="8"/>
    </row>
    <row r="66" spans="1:14" ht="15">
      <c r="A66" s="91" t="s">
        <v>268</v>
      </c>
      <c r="B66" s="91"/>
      <c r="C66" s="91"/>
      <c r="D66" s="91"/>
      <c r="E66" s="91"/>
      <c r="F66" s="91"/>
      <c r="G66" s="4">
        <v>3</v>
      </c>
      <c r="H66" s="4"/>
      <c r="I66" s="8"/>
      <c r="J66" s="8"/>
      <c r="K66" s="8"/>
      <c r="L66" s="21"/>
      <c r="M66" s="8"/>
      <c r="N66" s="8"/>
    </row>
    <row r="67" spans="1:14" ht="15">
      <c r="A67" s="91" t="s">
        <v>21</v>
      </c>
      <c r="B67" s="91"/>
      <c r="C67" s="91"/>
      <c r="D67" s="91"/>
      <c r="E67" s="91"/>
      <c r="F67" s="91"/>
      <c r="G67" s="4">
        <v>1.5</v>
      </c>
      <c r="H67" s="4"/>
      <c r="I67" s="8"/>
      <c r="J67" s="8"/>
      <c r="K67" s="8"/>
      <c r="L67" s="21"/>
      <c r="M67" s="8"/>
      <c r="N67" s="8"/>
    </row>
    <row r="68" spans="1:14" ht="15">
      <c r="A68" s="60" t="s">
        <v>81</v>
      </c>
      <c r="B68" s="61"/>
      <c r="C68" s="61"/>
      <c r="D68" s="61"/>
      <c r="E68" s="61"/>
      <c r="F68" s="62"/>
      <c r="G68" s="9"/>
      <c r="H68" s="10">
        <v>150</v>
      </c>
      <c r="I68" s="8">
        <v>0.07</v>
      </c>
      <c r="J68" s="8">
        <v>0.01</v>
      </c>
      <c r="K68" s="8">
        <v>15.31</v>
      </c>
      <c r="L68" s="21">
        <v>45.8</v>
      </c>
      <c r="M68" s="8">
        <v>0</v>
      </c>
      <c r="N68" s="8" t="s">
        <v>80</v>
      </c>
    </row>
    <row r="69" spans="1:14" ht="15">
      <c r="A69" s="57" t="s">
        <v>191</v>
      </c>
      <c r="B69" s="58"/>
      <c r="C69" s="58"/>
      <c r="D69" s="58"/>
      <c r="E69" s="58"/>
      <c r="F69" s="59"/>
      <c r="G69" s="9">
        <v>37.5</v>
      </c>
      <c r="H69" s="10"/>
      <c r="I69" s="8"/>
      <c r="J69" s="8"/>
      <c r="K69" s="8"/>
      <c r="L69" s="21"/>
      <c r="M69" s="8"/>
      <c r="N69" s="8"/>
    </row>
    <row r="70" spans="1:14" ht="15">
      <c r="A70" s="57" t="s">
        <v>21</v>
      </c>
      <c r="B70" s="58"/>
      <c r="C70" s="58"/>
      <c r="D70" s="58"/>
      <c r="E70" s="58"/>
      <c r="F70" s="59"/>
      <c r="G70" s="9">
        <v>11.2</v>
      </c>
      <c r="H70" s="10"/>
      <c r="I70" s="4"/>
      <c r="J70" s="4"/>
      <c r="K70" s="4"/>
      <c r="L70" s="21"/>
      <c r="M70" s="4"/>
      <c r="N70" s="4"/>
    </row>
    <row r="71" spans="1:14" ht="15">
      <c r="A71" s="57" t="s">
        <v>169</v>
      </c>
      <c r="B71" s="58"/>
      <c r="C71" s="58"/>
      <c r="D71" s="58"/>
      <c r="E71" s="58"/>
      <c r="F71" s="59"/>
      <c r="G71" s="9">
        <v>6</v>
      </c>
      <c r="H71" s="10"/>
      <c r="I71" s="8"/>
      <c r="J71" s="8"/>
      <c r="K71" s="8"/>
      <c r="L71" s="21"/>
      <c r="M71" s="8"/>
      <c r="N71" s="8"/>
    </row>
    <row r="72" spans="1:14" ht="15">
      <c r="A72" s="60" t="s">
        <v>159</v>
      </c>
      <c r="B72" s="61"/>
      <c r="C72" s="61"/>
      <c r="D72" s="61"/>
      <c r="E72" s="61"/>
      <c r="F72" s="62"/>
      <c r="G72" s="4"/>
      <c r="H72" s="10">
        <v>126</v>
      </c>
      <c r="I72" s="8">
        <v>0.5</v>
      </c>
      <c r="J72" s="8">
        <v>0.37</v>
      </c>
      <c r="K72" s="8">
        <v>12.97</v>
      </c>
      <c r="L72" s="21">
        <v>57.96</v>
      </c>
      <c r="M72" s="8">
        <v>6.3</v>
      </c>
      <c r="N72" s="8" t="s">
        <v>194</v>
      </c>
    </row>
  </sheetData>
  <sheetProtection/>
  <mergeCells count="75">
    <mergeCell ref="A72:F72"/>
    <mergeCell ref="A68:F68"/>
    <mergeCell ref="A69:F69"/>
    <mergeCell ref="A64:F64"/>
    <mergeCell ref="A65:F65"/>
    <mergeCell ref="A66:F66"/>
    <mergeCell ref="A67:F67"/>
    <mergeCell ref="A70:F70"/>
    <mergeCell ref="A71:F71"/>
    <mergeCell ref="A48:F48"/>
    <mergeCell ref="A49:F49"/>
    <mergeCell ref="A50:F50"/>
    <mergeCell ref="A42:F42"/>
    <mergeCell ref="A43:F43"/>
    <mergeCell ref="A44:F44"/>
    <mergeCell ref="A45:F45"/>
    <mergeCell ref="A46:F46"/>
    <mergeCell ref="A40:F40"/>
    <mergeCell ref="A39:F39"/>
    <mergeCell ref="A62:F62"/>
    <mergeCell ref="A60:F60"/>
    <mergeCell ref="A59:F59"/>
    <mergeCell ref="A47:F47"/>
    <mergeCell ref="A51:F51"/>
    <mergeCell ref="A52:F52"/>
    <mergeCell ref="A53:N53"/>
    <mergeCell ref="A41:F41"/>
    <mergeCell ref="A33:F33"/>
    <mergeCell ref="A35:F35"/>
    <mergeCell ref="A36:F36"/>
    <mergeCell ref="A37:F37"/>
    <mergeCell ref="A34:F34"/>
    <mergeCell ref="A38:F38"/>
    <mergeCell ref="A28:F28"/>
    <mergeCell ref="A29:F29"/>
    <mergeCell ref="A30:F30"/>
    <mergeCell ref="A31:F31"/>
    <mergeCell ref="A24:F24"/>
    <mergeCell ref="A25:F25"/>
    <mergeCell ref="A26:F26"/>
    <mergeCell ref="A27:F27"/>
    <mergeCell ref="A32:F32"/>
    <mergeCell ref="A13:F13"/>
    <mergeCell ref="A14:F14"/>
    <mergeCell ref="A23:F23"/>
    <mergeCell ref="A16:F16"/>
    <mergeCell ref="A17:F17"/>
    <mergeCell ref="A18:N18"/>
    <mergeCell ref="A19:F19"/>
    <mergeCell ref="A20:F20"/>
    <mergeCell ref="A21:F21"/>
    <mergeCell ref="A54:F54"/>
    <mergeCell ref="B2:C2"/>
    <mergeCell ref="A4:F5"/>
    <mergeCell ref="G4:G5"/>
    <mergeCell ref="A22:N22"/>
    <mergeCell ref="L4:L5"/>
    <mergeCell ref="A10:F10"/>
    <mergeCell ref="A11:F11"/>
    <mergeCell ref="A12:F12"/>
    <mergeCell ref="A6:F6"/>
    <mergeCell ref="I4:K4"/>
    <mergeCell ref="A15:F15"/>
    <mergeCell ref="M4:M5"/>
    <mergeCell ref="N4:N5"/>
    <mergeCell ref="A7:F7"/>
    <mergeCell ref="A8:F8"/>
    <mergeCell ref="A9:F9"/>
    <mergeCell ref="H4:H5"/>
    <mergeCell ref="A55:F55"/>
    <mergeCell ref="A56:F56"/>
    <mergeCell ref="A63:F63"/>
    <mergeCell ref="A57:F57"/>
    <mergeCell ref="A58:F58"/>
    <mergeCell ref="A61:F6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75" zoomScaleSheetLayoutView="75" zoomScalePageLayoutView="0" workbookViewId="0" topLeftCell="A28">
      <selection activeCell="H72" sqref="H72"/>
    </sheetView>
  </sheetViews>
  <sheetFormatPr defaultColWidth="9.140625" defaultRowHeight="15"/>
  <cols>
    <col min="13" max="13" width="11.57421875" style="0" customWidth="1"/>
    <col min="14" max="14" width="10.7109375" style="0" customWidth="1"/>
  </cols>
  <sheetData>
    <row r="1" spans="1:14" ht="15">
      <c r="A1" s="1" t="s">
        <v>0</v>
      </c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24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5" ht="15">
      <c r="A7" s="60" t="s">
        <v>118</v>
      </c>
      <c r="B7" s="61"/>
      <c r="C7" s="61"/>
      <c r="D7" s="61"/>
      <c r="E7" s="61"/>
      <c r="F7" s="62"/>
      <c r="G7" s="4"/>
      <c r="H7" s="10" t="s">
        <v>273</v>
      </c>
      <c r="I7" s="8">
        <v>4.7</v>
      </c>
      <c r="J7" s="8">
        <v>6.1</v>
      </c>
      <c r="K7" s="8">
        <v>25.1</v>
      </c>
      <c r="L7" s="21">
        <v>174</v>
      </c>
      <c r="M7" s="8">
        <v>0.4</v>
      </c>
      <c r="N7" s="8" t="s">
        <v>119</v>
      </c>
      <c r="O7" t="s">
        <v>256</v>
      </c>
    </row>
    <row r="8" spans="1:14" ht="15">
      <c r="A8" s="91" t="s">
        <v>47</v>
      </c>
      <c r="B8" s="91"/>
      <c r="C8" s="91"/>
      <c r="D8" s="91"/>
      <c r="E8" s="91"/>
      <c r="F8" s="91"/>
      <c r="G8" s="4">
        <v>12</v>
      </c>
      <c r="H8" s="4"/>
      <c r="I8" s="4"/>
      <c r="J8" s="4"/>
      <c r="K8" s="4"/>
      <c r="L8" s="18"/>
      <c r="M8" s="4"/>
      <c r="N8" s="4"/>
    </row>
    <row r="9" spans="1:14" ht="15">
      <c r="A9" s="91" t="s">
        <v>56</v>
      </c>
      <c r="B9" s="91"/>
      <c r="C9" s="91"/>
      <c r="D9" s="91"/>
      <c r="E9" s="91"/>
      <c r="F9" s="91"/>
      <c r="G9" s="4">
        <v>15</v>
      </c>
      <c r="H9" s="4"/>
      <c r="I9" s="4"/>
      <c r="J9" s="4"/>
      <c r="K9" s="4"/>
      <c r="L9" s="18"/>
      <c r="M9" s="4"/>
      <c r="N9" s="4"/>
    </row>
    <row r="10" spans="1:14" ht="15">
      <c r="A10" s="91" t="s">
        <v>19</v>
      </c>
      <c r="B10" s="91"/>
      <c r="C10" s="91"/>
      <c r="D10" s="91"/>
      <c r="E10" s="91"/>
      <c r="F10" s="91"/>
      <c r="G10" s="4">
        <v>77</v>
      </c>
      <c r="H10" s="4"/>
      <c r="I10" s="4"/>
      <c r="J10" s="4"/>
      <c r="K10" s="4"/>
      <c r="L10" s="18"/>
      <c r="M10" s="4"/>
      <c r="N10" s="4"/>
    </row>
    <row r="11" spans="1:14" ht="15">
      <c r="A11" s="91" t="s">
        <v>21</v>
      </c>
      <c r="B11" s="91"/>
      <c r="C11" s="91"/>
      <c r="D11" s="91"/>
      <c r="E11" s="91"/>
      <c r="F11" s="91"/>
      <c r="G11" s="4">
        <v>4</v>
      </c>
      <c r="H11" s="4"/>
      <c r="I11" s="4"/>
      <c r="J11" s="4"/>
      <c r="K11" s="4"/>
      <c r="L11" s="18"/>
      <c r="M11" s="4"/>
      <c r="N11" s="4"/>
    </row>
    <row r="12" spans="1:14" ht="15">
      <c r="A12" s="91" t="s">
        <v>20</v>
      </c>
      <c r="B12" s="91"/>
      <c r="C12" s="91"/>
      <c r="D12" s="91"/>
      <c r="E12" s="91"/>
      <c r="F12" s="91"/>
      <c r="G12" s="4">
        <v>4</v>
      </c>
      <c r="H12" s="4"/>
      <c r="I12" s="4"/>
      <c r="J12" s="4"/>
      <c r="K12" s="4"/>
      <c r="L12" s="18"/>
      <c r="M12" s="4"/>
      <c r="N12" s="4"/>
    </row>
    <row r="13" spans="1:15" ht="15">
      <c r="A13" s="60" t="s">
        <v>22</v>
      </c>
      <c r="B13" s="61"/>
      <c r="C13" s="61"/>
      <c r="D13" s="61"/>
      <c r="E13" s="61"/>
      <c r="F13" s="62"/>
      <c r="G13" s="4"/>
      <c r="H13" s="29">
        <v>25</v>
      </c>
      <c r="I13" s="8">
        <v>1.9</v>
      </c>
      <c r="J13" s="8">
        <v>0.75</v>
      </c>
      <c r="K13" s="8">
        <v>12.5</v>
      </c>
      <c r="L13" s="21">
        <v>65</v>
      </c>
      <c r="M13" s="8">
        <v>0</v>
      </c>
      <c r="N13" s="8" t="s">
        <v>69</v>
      </c>
      <c r="O13" t="s">
        <v>256</v>
      </c>
    </row>
    <row r="14" spans="1:15" ht="15">
      <c r="A14" s="60" t="s">
        <v>31</v>
      </c>
      <c r="B14" s="61"/>
      <c r="C14" s="61"/>
      <c r="D14" s="61"/>
      <c r="E14" s="61"/>
      <c r="F14" s="62"/>
      <c r="G14" s="4"/>
      <c r="H14" s="29">
        <v>8</v>
      </c>
      <c r="I14" s="8">
        <v>2.05</v>
      </c>
      <c r="J14" s="8">
        <v>2.09</v>
      </c>
      <c r="K14" s="8">
        <v>0</v>
      </c>
      <c r="L14" s="21">
        <v>27.44</v>
      </c>
      <c r="M14" s="8">
        <v>0.06</v>
      </c>
      <c r="N14" s="8" t="s">
        <v>71</v>
      </c>
      <c r="O14" t="s">
        <v>256</v>
      </c>
    </row>
    <row r="15" spans="1:15" ht="15">
      <c r="A15" s="60" t="s">
        <v>48</v>
      </c>
      <c r="B15" s="61"/>
      <c r="C15" s="61"/>
      <c r="D15" s="61"/>
      <c r="E15" s="61"/>
      <c r="F15" s="62"/>
      <c r="G15" s="9"/>
      <c r="H15" s="10">
        <v>150</v>
      </c>
      <c r="I15" s="8">
        <v>2.82</v>
      </c>
      <c r="J15" s="8">
        <v>2.94</v>
      </c>
      <c r="K15" s="8">
        <v>19.46</v>
      </c>
      <c r="L15" s="21">
        <v>115.44</v>
      </c>
      <c r="M15" s="8">
        <v>0.6</v>
      </c>
      <c r="N15" s="8" t="s">
        <v>93</v>
      </c>
      <c r="O15" t="s">
        <v>256</v>
      </c>
    </row>
    <row r="16" spans="1:14" ht="15">
      <c r="A16" s="57" t="s">
        <v>49</v>
      </c>
      <c r="B16" s="58"/>
      <c r="C16" s="58"/>
      <c r="D16" s="58"/>
      <c r="E16" s="58"/>
      <c r="F16" s="59"/>
      <c r="G16" s="9">
        <v>2.2</v>
      </c>
      <c r="H16" s="10"/>
      <c r="I16" s="8"/>
      <c r="J16" s="8"/>
      <c r="K16" s="8"/>
      <c r="L16" s="21"/>
      <c r="M16" s="8"/>
      <c r="N16" s="8"/>
    </row>
    <row r="17" spans="1:14" ht="15">
      <c r="A17" s="57" t="s">
        <v>19</v>
      </c>
      <c r="B17" s="58"/>
      <c r="C17" s="58"/>
      <c r="D17" s="58"/>
      <c r="E17" s="58"/>
      <c r="F17" s="59"/>
      <c r="G17" s="9">
        <v>75</v>
      </c>
      <c r="H17" s="10"/>
      <c r="I17" s="8"/>
      <c r="J17" s="8"/>
      <c r="K17" s="8"/>
      <c r="L17" s="21"/>
      <c r="M17" s="8"/>
      <c r="N17" s="8"/>
    </row>
    <row r="18" spans="1:14" ht="15">
      <c r="A18" s="57" t="s">
        <v>21</v>
      </c>
      <c r="B18" s="58"/>
      <c r="C18" s="58"/>
      <c r="D18" s="58"/>
      <c r="E18" s="58"/>
      <c r="F18" s="59"/>
      <c r="G18" s="9">
        <v>15</v>
      </c>
      <c r="H18" s="10"/>
      <c r="I18" s="8"/>
      <c r="J18" s="8"/>
      <c r="K18" s="8"/>
      <c r="L18" s="21"/>
      <c r="M18" s="8"/>
      <c r="N18" s="8"/>
    </row>
    <row r="19" spans="1:14" ht="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ht="15">
      <c r="A20" s="94" t="s">
        <v>16</v>
      </c>
      <c r="B20" s="99"/>
      <c r="C20" s="99"/>
      <c r="D20" s="99"/>
      <c r="E20" s="99"/>
      <c r="F20" s="99"/>
      <c r="G20" s="3"/>
      <c r="H20" s="3"/>
      <c r="I20" s="3"/>
      <c r="J20" s="3"/>
      <c r="K20" s="3"/>
      <c r="L20" s="24"/>
      <c r="M20" s="3"/>
      <c r="N20" s="3"/>
    </row>
    <row r="21" spans="1:15" ht="15">
      <c r="A21" s="60" t="s">
        <v>62</v>
      </c>
      <c r="B21" s="61"/>
      <c r="C21" s="61"/>
      <c r="D21" s="61"/>
      <c r="E21" s="61"/>
      <c r="F21" s="62"/>
      <c r="G21" s="4"/>
      <c r="H21" s="10">
        <v>150</v>
      </c>
      <c r="I21" s="8">
        <v>4.2</v>
      </c>
      <c r="J21" s="8">
        <v>4.78</v>
      </c>
      <c r="K21" s="8">
        <v>6.13</v>
      </c>
      <c r="L21" s="21">
        <v>84.39</v>
      </c>
      <c r="M21" s="8">
        <v>1</v>
      </c>
      <c r="N21" s="8" t="s">
        <v>112</v>
      </c>
      <c r="O21" t="s">
        <v>256</v>
      </c>
    </row>
    <row r="22" spans="1:14" ht="15">
      <c r="A22" s="60" t="s">
        <v>57</v>
      </c>
      <c r="B22" s="61"/>
      <c r="C22" s="61"/>
      <c r="D22" s="61"/>
      <c r="E22" s="61"/>
      <c r="F22" s="62"/>
      <c r="G22" s="4"/>
      <c r="H22" s="10">
        <v>7.5</v>
      </c>
      <c r="I22" s="8">
        <v>0</v>
      </c>
      <c r="J22" s="8">
        <v>0</v>
      </c>
      <c r="K22" s="8">
        <v>7.5</v>
      </c>
      <c r="L22" s="21">
        <v>29.9</v>
      </c>
      <c r="M22" s="8">
        <v>0</v>
      </c>
      <c r="N22" s="15" t="s">
        <v>259</v>
      </c>
    </row>
    <row r="23" spans="1:14" ht="1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ht="15">
      <c r="A24" s="94" t="s">
        <v>17</v>
      </c>
      <c r="B24" s="94"/>
      <c r="C24" s="94"/>
      <c r="D24" s="94"/>
      <c r="E24" s="94"/>
      <c r="F24" s="94"/>
      <c r="G24" s="3"/>
      <c r="H24" s="3"/>
      <c r="I24" s="3"/>
      <c r="J24" s="3"/>
      <c r="K24" s="3"/>
      <c r="L24" s="24"/>
      <c r="M24" s="3"/>
      <c r="N24" s="3"/>
    </row>
    <row r="25" spans="1:15" ht="15">
      <c r="A25" s="60" t="s">
        <v>238</v>
      </c>
      <c r="B25" s="61"/>
      <c r="C25" s="61"/>
      <c r="D25" s="61"/>
      <c r="E25" s="61"/>
      <c r="F25" s="62"/>
      <c r="G25" s="4"/>
      <c r="H25" s="10">
        <v>30</v>
      </c>
      <c r="I25" s="8">
        <v>0.65</v>
      </c>
      <c r="J25" s="8">
        <v>1.38</v>
      </c>
      <c r="K25" s="8">
        <v>3.26</v>
      </c>
      <c r="L25" s="21">
        <v>28.11</v>
      </c>
      <c r="M25" s="8">
        <v>1.53</v>
      </c>
      <c r="N25" s="8" t="s">
        <v>120</v>
      </c>
      <c r="O25" t="s">
        <v>256</v>
      </c>
    </row>
    <row r="26" spans="1:14" ht="15">
      <c r="A26" s="91" t="s">
        <v>33</v>
      </c>
      <c r="B26" s="91"/>
      <c r="C26" s="91"/>
      <c r="D26" s="91"/>
      <c r="E26" s="91"/>
      <c r="F26" s="91"/>
      <c r="G26" s="4">
        <v>24</v>
      </c>
      <c r="H26" s="4"/>
      <c r="I26" s="4"/>
      <c r="J26" s="4"/>
      <c r="K26" s="4"/>
      <c r="L26" s="21"/>
      <c r="M26" s="4"/>
      <c r="N26" s="4"/>
    </row>
    <row r="27" spans="1:14" ht="15">
      <c r="A27" s="91" t="s">
        <v>37</v>
      </c>
      <c r="B27" s="91"/>
      <c r="C27" s="91"/>
      <c r="D27" s="91"/>
      <c r="E27" s="91"/>
      <c r="F27" s="91"/>
      <c r="G27" s="4">
        <v>4.9</v>
      </c>
      <c r="H27" s="4"/>
      <c r="I27" s="4"/>
      <c r="J27" s="4"/>
      <c r="K27" s="4"/>
      <c r="L27" s="21"/>
      <c r="M27" s="4"/>
      <c r="N27" s="4"/>
    </row>
    <row r="28" spans="1:14" ht="15">
      <c r="A28" s="57" t="s">
        <v>193</v>
      </c>
      <c r="B28" s="58"/>
      <c r="C28" s="58"/>
      <c r="D28" s="58"/>
      <c r="E28" s="58"/>
      <c r="F28" s="59"/>
      <c r="G28" s="4">
        <v>8.25</v>
      </c>
      <c r="H28" s="4"/>
      <c r="I28" s="4"/>
      <c r="J28" s="4"/>
      <c r="K28" s="4"/>
      <c r="L28" s="21"/>
      <c r="M28" s="4"/>
      <c r="N28" s="4"/>
    </row>
    <row r="29" spans="1:14" ht="15">
      <c r="A29" s="91" t="s">
        <v>34</v>
      </c>
      <c r="B29" s="91"/>
      <c r="C29" s="91"/>
      <c r="D29" s="91"/>
      <c r="E29" s="91"/>
      <c r="F29" s="91"/>
      <c r="G29" s="4">
        <v>1.5</v>
      </c>
      <c r="H29" s="4"/>
      <c r="I29" s="4"/>
      <c r="J29" s="4"/>
      <c r="K29" s="4"/>
      <c r="L29" s="21"/>
      <c r="M29" s="4"/>
      <c r="N29" s="4"/>
    </row>
    <row r="30" spans="1:14" ht="15">
      <c r="A30" s="91" t="s">
        <v>21</v>
      </c>
      <c r="B30" s="91"/>
      <c r="C30" s="91"/>
      <c r="D30" s="91"/>
      <c r="E30" s="91"/>
      <c r="F30" s="91"/>
      <c r="G30" s="4">
        <v>0.4</v>
      </c>
      <c r="H30" s="4"/>
      <c r="I30" s="4"/>
      <c r="J30" s="4"/>
      <c r="K30" s="4"/>
      <c r="L30" s="21"/>
      <c r="M30" s="4"/>
      <c r="N30" s="4"/>
    </row>
    <row r="31" spans="1:15" ht="15">
      <c r="A31" s="60" t="s">
        <v>121</v>
      </c>
      <c r="B31" s="61"/>
      <c r="C31" s="61"/>
      <c r="D31" s="61"/>
      <c r="E31" s="61"/>
      <c r="F31" s="62"/>
      <c r="G31" s="4"/>
      <c r="H31" s="10" t="s">
        <v>322</v>
      </c>
      <c r="I31" s="8">
        <v>1.1</v>
      </c>
      <c r="J31" s="8">
        <v>3.3</v>
      </c>
      <c r="K31" s="8">
        <v>5</v>
      </c>
      <c r="L31" s="21">
        <v>55</v>
      </c>
      <c r="M31" s="8">
        <v>7.19</v>
      </c>
      <c r="N31" s="8" t="s">
        <v>122</v>
      </c>
      <c r="O31" t="s">
        <v>256</v>
      </c>
    </row>
    <row r="32" spans="1:14" ht="15">
      <c r="A32" s="57" t="s">
        <v>43</v>
      </c>
      <c r="B32" s="58"/>
      <c r="C32" s="58"/>
      <c r="D32" s="58"/>
      <c r="E32" s="58"/>
      <c r="F32" s="59"/>
      <c r="G32" s="4">
        <v>36</v>
      </c>
      <c r="H32" s="4"/>
      <c r="I32" s="4"/>
      <c r="J32" s="4"/>
      <c r="K32" s="4"/>
      <c r="L32" s="18"/>
      <c r="M32" s="4"/>
      <c r="N32" s="4"/>
    </row>
    <row r="33" spans="1:14" ht="15">
      <c r="A33" s="57" t="s">
        <v>36</v>
      </c>
      <c r="B33" s="58"/>
      <c r="C33" s="58"/>
      <c r="D33" s="58"/>
      <c r="E33" s="58"/>
      <c r="F33" s="59"/>
      <c r="G33" s="4">
        <v>21.6</v>
      </c>
      <c r="H33" s="4"/>
      <c r="I33" s="4"/>
      <c r="J33" s="4"/>
      <c r="K33" s="4"/>
      <c r="L33" s="18"/>
      <c r="M33" s="4"/>
      <c r="N33" s="4"/>
    </row>
    <row r="34" spans="1:14" ht="15">
      <c r="A34" s="57" t="s">
        <v>37</v>
      </c>
      <c r="B34" s="58"/>
      <c r="C34" s="58"/>
      <c r="D34" s="58"/>
      <c r="E34" s="58"/>
      <c r="F34" s="59"/>
      <c r="G34" s="4">
        <v>7.2</v>
      </c>
      <c r="H34" s="4"/>
      <c r="I34" s="4"/>
      <c r="J34" s="4"/>
      <c r="K34" s="4"/>
      <c r="L34" s="21"/>
      <c r="M34" s="4"/>
      <c r="N34" s="4"/>
    </row>
    <row r="35" spans="1:14" ht="15">
      <c r="A35" s="91" t="s">
        <v>33</v>
      </c>
      <c r="B35" s="91"/>
      <c r="C35" s="91"/>
      <c r="D35" s="91"/>
      <c r="E35" s="91"/>
      <c r="F35" s="91"/>
      <c r="G35" s="4">
        <v>7.2</v>
      </c>
      <c r="H35" s="4"/>
      <c r="I35" s="4"/>
      <c r="J35" s="4"/>
      <c r="K35" s="4"/>
      <c r="L35" s="18"/>
      <c r="M35" s="4"/>
      <c r="N35" s="4"/>
    </row>
    <row r="36" spans="1:14" ht="15">
      <c r="A36" s="91" t="s">
        <v>34</v>
      </c>
      <c r="B36" s="91"/>
      <c r="C36" s="91"/>
      <c r="D36" s="91"/>
      <c r="E36" s="91"/>
      <c r="F36" s="91"/>
      <c r="G36" s="4">
        <v>3.6</v>
      </c>
      <c r="H36" s="4"/>
      <c r="I36" s="4"/>
      <c r="J36" s="4"/>
      <c r="K36" s="4"/>
      <c r="L36" s="18"/>
      <c r="M36" s="4"/>
      <c r="N36" s="4"/>
    </row>
    <row r="37" spans="1:14" ht="15">
      <c r="A37" s="91" t="s">
        <v>53</v>
      </c>
      <c r="B37" s="91"/>
      <c r="C37" s="91"/>
      <c r="D37" s="91"/>
      <c r="E37" s="91"/>
      <c r="F37" s="91"/>
      <c r="G37" s="4">
        <v>6</v>
      </c>
      <c r="H37" s="4"/>
      <c r="I37" s="4"/>
      <c r="J37" s="4"/>
      <c r="K37" s="4"/>
      <c r="L37" s="18"/>
      <c r="M37" s="4"/>
      <c r="N37" s="4"/>
    </row>
    <row r="38" spans="1:15" ht="15">
      <c r="A38" s="60" t="s">
        <v>123</v>
      </c>
      <c r="B38" s="61"/>
      <c r="C38" s="61"/>
      <c r="D38" s="61"/>
      <c r="E38" s="61"/>
      <c r="F38" s="62"/>
      <c r="G38" s="4"/>
      <c r="H38" s="10" t="s">
        <v>289</v>
      </c>
      <c r="I38" s="8">
        <v>8.87</v>
      </c>
      <c r="J38" s="8">
        <v>8.39</v>
      </c>
      <c r="K38" s="8">
        <v>1.85</v>
      </c>
      <c r="L38" s="21">
        <v>151.6</v>
      </c>
      <c r="M38" s="8">
        <v>0.1</v>
      </c>
      <c r="N38" s="8" t="s">
        <v>210</v>
      </c>
      <c r="O38" t="s">
        <v>256</v>
      </c>
    </row>
    <row r="39" spans="1:14" ht="15">
      <c r="A39" s="57" t="s">
        <v>209</v>
      </c>
      <c r="B39" s="58"/>
      <c r="C39" s="58"/>
      <c r="D39" s="58"/>
      <c r="E39" s="58"/>
      <c r="F39" s="59"/>
      <c r="G39" s="4">
        <v>56</v>
      </c>
      <c r="H39" s="4"/>
      <c r="I39" s="4"/>
      <c r="J39" s="4"/>
      <c r="K39" s="4"/>
      <c r="L39" s="18"/>
      <c r="M39" s="4"/>
      <c r="N39" s="4"/>
    </row>
    <row r="40" spans="1:14" ht="15">
      <c r="A40" s="91" t="s">
        <v>37</v>
      </c>
      <c r="B40" s="91"/>
      <c r="C40" s="91"/>
      <c r="D40" s="91"/>
      <c r="E40" s="91"/>
      <c r="F40" s="91"/>
      <c r="G40" s="4">
        <v>1.7</v>
      </c>
      <c r="H40" s="4"/>
      <c r="I40" s="4"/>
      <c r="J40" s="4"/>
      <c r="K40" s="4"/>
      <c r="L40" s="18"/>
      <c r="M40" s="4"/>
      <c r="N40" s="4"/>
    </row>
    <row r="41" spans="1:14" ht="15">
      <c r="A41" s="91" t="s">
        <v>33</v>
      </c>
      <c r="B41" s="91"/>
      <c r="C41" s="91"/>
      <c r="D41" s="91"/>
      <c r="E41" s="91"/>
      <c r="F41" s="91"/>
      <c r="G41" s="4">
        <v>1.7</v>
      </c>
      <c r="H41" s="4"/>
      <c r="I41" s="4"/>
      <c r="J41" s="4"/>
      <c r="K41" s="4"/>
      <c r="L41" s="18"/>
      <c r="M41" s="4"/>
      <c r="N41" s="4"/>
    </row>
    <row r="42" spans="1:14" ht="15">
      <c r="A42" s="57" t="s">
        <v>33</v>
      </c>
      <c r="B42" s="58"/>
      <c r="C42" s="58"/>
      <c r="D42" s="58"/>
      <c r="E42" s="58"/>
      <c r="F42" s="59"/>
      <c r="G42" s="4">
        <v>3.5</v>
      </c>
      <c r="H42" s="4"/>
      <c r="I42" s="4"/>
      <c r="J42" s="4"/>
      <c r="K42" s="4"/>
      <c r="L42" s="18"/>
      <c r="M42" s="4"/>
      <c r="N42" s="4"/>
    </row>
    <row r="43" spans="1:14" ht="15">
      <c r="A43" s="57" t="s">
        <v>53</v>
      </c>
      <c r="B43" s="58"/>
      <c r="C43" s="58"/>
      <c r="D43" s="58"/>
      <c r="E43" s="58"/>
      <c r="F43" s="59"/>
      <c r="G43" s="4">
        <v>5.9</v>
      </c>
      <c r="H43" s="4"/>
      <c r="I43" s="4"/>
      <c r="J43" s="4"/>
      <c r="K43" s="4"/>
      <c r="L43" s="18"/>
      <c r="M43" s="4"/>
      <c r="N43" s="4"/>
    </row>
    <row r="44" spans="1:14" ht="15">
      <c r="A44" s="57" t="s">
        <v>38</v>
      </c>
      <c r="B44" s="58"/>
      <c r="C44" s="58"/>
      <c r="D44" s="58"/>
      <c r="E44" s="58"/>
      <c r="F44" s="59"/>
      <c r="G44" s="4">
        <v>1.4</v>
      </c>
      <c r="H44" s="10"/>
      <c r="I44" s="8"/>
      <c r="J44" s="8"/>
      <c r="K44" s="8"/>
      <c r="L44" s="21"/>
      <c r="M44" s="8"/>
      <c r="N44" s="8"/>
    </row>
    <row r="45" spans="1:15" ht="15">
      <c r="A45" s="60" t="s">
        <v>86</v>
      </c>
      <c r="B45" s="61"/>
      <c r="C45" s="61"/>
      <c r="D45" s="61"/>
      <c r="E45" s="61"/>
      <c r="F45" s="62"/>
      <c r="G45" s="9"/>
      <c r="H45" s="10" t="s">
        <v>318</v>
      </c>
      <c r="I45" s="8">
        <v>4</v>
      </c>
      <c r="J45" s="8">
        <v>3.22</v>
      </c>
      <c r="K45" s="8">
        <v>25.34</v>
      </c>
      <c r="L45" s="21">
        <v>149.06</v>
      </c>
      <c r="M45" s="8">
        <v>0</v>
      </c>
      <c r="N45" s="8" t="s">
        <v>89</v>
      </c>
      <c r="O45" t="s">
        <v>256</v>
      </c>
    </row>
    <row r="46" spans="1:14" ht="15">
      <c r="A46" s="57" t="s">
        <v>54</v>
      </c>
      <c r="B46" s="58"/>
      <c r="C46" s="58"/>
      <c r="D46" s="58"/>
      <c r="E46" s="58"/>
      <c r="F46" s="59"/>
      <c r="G46" s="9">
        <v>40</v>
      </c>
      <c r="H46" s="10"/>
      <c r="I46" s="4"/>
      <c r="J46" s="4"/>
      <c r="K46" s="4"/>
      <c r="L46" s="18"/>
      <c r="M46" s="4"/>
      <c r="N46" s="4"/>
    </row>
    <row r="47" spans="1:14" ht="15">
      <c r="A47" s="91" t="s">
        <v>20</v>
      </c>
      <c r="B47" s="91"/>
      <c r="C47" s="91"/>
      <c r="D47" s="91"/>
      <c r="E47" s="91"/>
      <c r="F47" s="91"/>
      <c r="G47" s="9">
        <v>3.7</v>
      </c>
      <c r="H47" s="10"/>
      <c r="I47" s="4"/>
      <c r="J47" s="4"/>
      <c r="K47" s="4"/>
      <c r="L47" s="18"/>
      <c r="M47" s="4"/>
      <c r="N47" s="4"/>
    </row>
    <row r="48" spans="1:15" ht="15">
      <c r="A48" s="60" t="s">
        <v>172</v>
      </c>
      <c r="B48" s="61"/>
      <c r="C48" s="61"/>
      <c r="D48" s="61"/>
      <c r="E48" s="61"/>
      <c r="F48" s="62"/>
      <c r="G48" s="4"/>
      <c r="H48" s="10">
        <v>150</v>
      </c>
      <c r="I48" s="8">
        <v>5.82</v>
      </c>
      <c r="J48" s="8">
        <v>5.82</v>
      </c>
      <c r="K48" s="8">
        <v>13.39</v>
      </c>
      <c r="L48" s="21">
        <v>52</v>
      </c>
      <c r="M48" s="8">
        <v>2.4</v>
      </c>
      <c r="N48" s="8" t="s">
        <v>103</v>
      </c>
      <c r="O48" t="s">
        <v>256</v>
      </c>
    </row>
    <row r="49" spans="1:14" ht="15">
      <c r="A49" s="57" t="s">
        <v>163</v>
      </c>
      <c r="B49" s="58"/>
      <c r="C49" s="58"/>
      <c r="D49" s="58"/>
      <c r="E49" s="58"/>
      <c r="F49" s="59"/>
      <c r="G49" s="4">
        <v>14.5</v>
      </c>
      <c r="H49" s="4"/>
      <c r="I49" s="8"/>
      <c r="J49" s="8"/>
      <c r="K49" s="8"/>
      <c r="L49" s="21"/>
      <c r="M49" s="8"/>
      <c r="N49" s="8"/>
    </row>
    <row r="50" spans="1:14" ht="15">
      <c r="A50" s="91" t="s">
        <v>57</v>
      </c>
      <c r="B50" s="91"/>
      <c r="C50" s="91"/>
      <c r="D50" s="91"/>
      <c r="E50" s="91"/>
      <c r="F50" s="91"/>
      <c r="G50" s="4">
        <v>12</v>
      </c>
      <c r="H50" s="4"/>
      <c r="I50" s="8"/>
      <c r="J50" s="8"/>
      <c r="K50" s="8"/>
      <c r="L50" s="21"/>
      <c r="M50" s="8"/>
      <c r="N50" s="8"/>
    </row>
    <row r="51" spans="1:15" ht="15">
      <c r="A51" s="60" t="s">
        <v>46</v>
      </c>
      <c r="B51" s="61"/>
      <c r="C51" s="61"/>
      <c r="D51" s="61"/>
      <c r="E51" s="61"/>
      <c r="F51" s="62"/>
      <c r="G51" s="4"/>
      <c r="H51" s="10">
        <v>20</v>
      </c>
      <c r="I51" s="8">
        <v>1.32</v>
      </c>
      <c r="J51" s="8">
        <v>0.24</v>
      </c>
      <c r="K51" s="8">
        <v>6.68</v>
      </c>
      <c r="L51" s="21">
        <v>69.6</v>
      </c>
      <c r="M51" s="8">
        <v>0</v>
      </c>
      <c r="N51" s="8" t="s">
        <v>77</v>
      </c>
      <c r="O51" t="s">
        <v>256</v>
      </c>
    </row>
    <row r="52" spans="1:14" ht="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5">
      <c r="A53" s="101" t="s">
        <v>18</v>
      </c>
      <c r="B53" s="101"/>
      <c r="C53" s="101"/>
      <c r="D53" s="101"/>
      <c r="E53" s="101"/>
      <c r="F53" s="101"/>
      <c r="G53" s="3"/>
      <c r="H53" s="3"/>
      <c r="I53" s="3"/>
      <c r="J53" s="3"/>
      <c r="K53" s="3"/>
      <c r="L53" s="24"/>
      <c r="M53" s="3"/>
      <c r="N53" s="3"/>
    </row>
    <row r="54" spans="1:15" ht="15">
      <c r="A54" s="60" t="s">
        <v>211</v>
      </c>
      <c r="B54" s="61"/>
      <c r="C54" s="61"/>
      <c r="D54" s="61"/>
      <c r="E54" s="61"/>
      <c r="F54" s="62"/>
      <c r="G54" s="4"/>
      <c r="H54" s="10">
        <v>60</v>
      </c>
      <c r="I54" s="8">
        <v>8.95</v>
      </c>
      <c r="J54" s="8">
        <v>5.48</v>
      </c>
      <c r="K54" s="8">
        <v>9.16</v>
      </c>
      <c r="L54" s="21">
        <v>121.07</v>
      </c>
      <c r="M54" s="8">
        <v>0</v>
      </c>
      <c r="N54" s="8" t="s">
        <v>212</v>
      </c>
      <c r="O54" t="s">
        <v>256</v>
      </c>
    </row>
    <row r="55" spans="1:14" ht="15">
      <c r="A55" s="57" t="s">
        <v>204</v>
      </c>
      <c r="B55" s="58"/>
      <c r="C55" s="58"/>
      <c r="D55" s="58"/>
      <c r="E55" s="58"/>
      <c r="F55" s="59"/>
      <c r="G55" s="4">
        <v>27</v>
      </c>
      <c r="H55" s="4"/>
      <c r="I55" s="4"/>
      <c r="J55" s="4"/>
      <c r="K55" s="4"/>
      <c r="L55" s="18"/>
      <c r="M55" s="4"/>
      <c r="N55" s="4"/>
    </row>
    <row r="56" spans="1:16" ht="15.75">
      <c r="A56" s="57" t="s">
        <v>38</v>
      </c>
      <c r="B56" s="58"/>
      <c r="C56" s="58"/>
      <c r="D56" s="58"/>
      <c r="E56" s="58"/>
      <c r="F56" s="59"/>
      <c r="G56" s="4">
        <v>3.3</v>
      </c>
      <c r="H56" s="4"/>
      <c r="I56" s="4"/>
      <c r="J56" s="4"/>
      <c r="K56" s="4"/>
      <c r="L56" s="18"/>
      <c r="M56" s="4"/>
      <c r="N56" s="4"/>
      <c r="P56" s="14"/>
    </row>
    <row r="57" spans="1:14" ht="15">
      <c r="A57" s="91" t="s">
        <v>37</v>
      </c>
      <c r="B57" s="91"/>
      <c r="C57" s="91"/>
      <c r="D57" s="91"/>
      <c r="E57" s="91"/>
      <c r="F57" s="91"/>
      <c r="G57" s="4">
        <v>5.5</v>
      </c>
      <c r="H57" s="4"/>
      <c r="I57" s="4"/>
      <c r="J57" s="4"/>
      <c r="K57" s="4"/>
      <c r="L57" s="18"/>
      <c r="M57" s="4"/>
      <c r="N57" s="4"/>
    </row>
    <row r="58" spans="1:14" ht="15">
      <c r="A58" s="91" t="s">
        <v>19</v>
      </c>
      <c r="B58" s="91"/>
      <c r="C58" s="91"/>
      <c r="D58" s="91"/>
      <c r="E58" s="91"/>
      <c r="F58" s="91"/>
      <c r="G58" s="4">
        <v>9.6</v>
      </c>
      <c r="H58" s="4"/>
      <c r="I58" s="4"/>
      <c r="J58" s="4"/>
      <c r="K58" s="4"/>
      <c r="L58" s="18"/>
      <c r="M58" s="4"/>
      <c r="N58" s="4"/>
    </row>
    <row r="59" spans="1:14" ht="15">
      <c r="A59" s="57" t="s">
        <v>125</v>
      </c>
      <c r="B59" s="58"/>
      <c r="C59" s="58"/>
      <c r="D59" s="58"/>
      <c r="E59" s="58"/>
      <c r="F59" s="59"/>
      <c r="G59" s="4">
        <v>9.3</v>
      </c>
      <c r="H59" s="4"/>
      <c r="I59" s="4"/>
      <c r="J59" s="4"/>
      <c r="K59" s="4"/>
      <c r="L59" s="21"/>
      <c r="M59" s="4"/>
      <c r="N59" s="4"/>
    </row>
    <row r="60" spans="1:14" ht="15">
      <c r="A60" s="91" t="s">
        <v>34</v>
      </c>
      <c r="B60" s="91"/>
      <c r="C60" s="91"/>
      <c r="D60" s="91"/>
      <c r="E60" s="91"/>
      <c r="F60" s="91"/>
      <c r="G60" s="4">
        <v>3</v>
      </c>
      <c r="H60" s="4"/>
      <c r="I60" s="4"/>
      <c r="J60" s="4"/>
      <c r="K60" s="4"/>
      <c r="L60" s="21"/>
      <c r="M60" s="4"/>
      <c r="N60" s="4"/>
    </row>
    <row r="61" spans="1:14" ht="15">
      <c r="A61" s="91" t="s">
        <v>127</v>
      </c>
      <c r="B61" s="91"/>
      <c r="C61" s="91"/>
      <c r="D61" s="91"/>
      <c r="E61" s="91"/>
      <c r="F61" s="91"/>
      <c r="G61" s="4">
        <v>2.4</v>
      </c>
      <c r="H61" s="4"/>
      <c r="I61" s="4"/>
      <c r="J61" s="4"/>
      <c r="K61" s="4"/>
      <c r="L61" s="21"/>
      <c r="M61" s="4"/>
      <c r="N61" s="4"/>
    </row>
    <row r="62" spans="1:14" ht="15">
      <c r="A62" s="67" t="s">
        <v>126</v>
      </c>
      <c r="B62" s="68"/>
      <c r="C62" s="68"/>
      <c r="D62" s="68"/>
      <c r="E62" s="68"/>
      <c r="F62" s="69"/>
      <c r="G62" s="9" t="s">
        <v>286</v>
      </c>
      <c r="H62" s="10"/>
      <c r="I62" s="4"/>
      <c r="J62" s="4"/>
      <c r="K62" s="4"/>
      <c r="L62" s="21"/>
      <c r="M62" s="4"/>
      <c r="N62" s="8" t="s">
        <v>220</v>
      </c>
    </row>
    <row r="63" spans="1:14" ht="15">
      <c r="A63" s="91" t="s">
        <v>20</v>
      </c>
      <c r="B63" s="91"/>
      <c r="C63" s="91"/>
      <c r="D63" s="91"/>
      <c r="E63" s="91"/>
      <c r="F63" s="91"/>
      <c r="G63" s="4">
        <v>0.9</v>
      </c>
      <c r="H63" s="4"/>
      <c r="I63" s="4"/>
      <c r="J63" s="4"/>
      <c r="K63" s="4"/>
      <c r="L63" s="18"/>
      <c r="M63" s="4"/>
      <c r="N63" s="4"/>
    </row>
    <row r="64" spans="1:14" ht="15">
      <c r="A64" s="57" t="s">
        <v>38</v>
      </c>
      <c r="B64" s="58"/>
      <c r="C64" s="58"/>
      <c r="D64" s="58"/>
      <c r="E64" s="58"/>
      <c r="F64" s="59"/>
      <c r="G64" s="4">
        <v>0.9</v>
      </c>
      <c r="H64" s="4"/>
      <c r="I64" s="4"/>
      <c r="J64" s="4"/>
      <c r="K64" s="4"/>
      <c r="L64" s="18"/>
      <c r="M64" s="4"/>
      <c r="N64" s="4"/>
    </row>
    <row r="65" spans="1:14" ht="15">
      <c r="A65" s="57" t="s">
        <v>193</v>
      </c>
      <c r="B65" s="58"/>
      <c r="C65" s="58"/>
      <c r="D65" s="58"/>
      <c r="E65" s="58"/>
      <c r="F65" s="59"/>
      <c r="G65" s="4">
        <v>2.7</v>
      </c>
      <c r="H65" s="4"/>
      <c r="I65" s="4"/>
      <c r="J65" s="4"/>
      <c r="K65" s="4"/>
      <c r="L65" s="18"/>
      <c r="M65" s="4"/>
      <c r="N65" s="4"/>
    </row>
    <row r="66" spans="1:14" ht="15">
      <c r="A66" s="91" t="s">
        <v>21</v>
      </c>
      <c r="B66" s="91"/>
      <c r="C66" s="91"/>
      <c r="D66" s="91"/>
      <c r="E66" s="91"/>
      <c r="F66" s="91"/>
      <c r="G66" s="4">
        <v>0.3</v>
      </c>
      <c r="H66" s="4"/>
      <c r="I66" s="4"/>
      <c r="J66" s="4"/>
      <c r="K66" s="4"/>
      <c r="L66" s="21"/>
      <c r="M66" s="4"/>
      <c r="N66" s="4"/>
    </row>
    <row r="67" spans="1:15" ht="15">
      <c r="A67" s="60" t="s">
        <v>170</v>
      </c>
      <c r="B67" s="61"/>
      <c r="C67" s="61"/>
      <c r="D67" s="61"/>
      <c r="E67" s="61"/>
      <c r="F67" s="62"/>
      <c r="G67" s="4"/>
      <c r="H67" s="10">
        <v>120</v>
      </c>
      <c r="I67" s="8">
        <v>2.49</v>
      </c>
      <c r="J67" s="8">
        <v>5.63</v>
      </c>
      <c r="K67" s="8">
        <v>21.77</v>
      </c>
      <c r="L67" s="21">
        <v>145.97</v>
      </c>
      <c r="M67" s="8">
        <v>0</v>
      </c>
      <c r="N67" s="8" t="s">
        <v>171</v>
      </c>
      <c r="O67" t="s">
        <v>256</v>
      </c>
    </row>
    <row r="68" spans="1:14" ht="15">
      <c r="A68" s="57" t="s">
        <v>36</v>
      </c>
      <c r="B68" s="58"/>
      <c r="C68" s="58"/>
      <c r="D68" s="58"/>
      <c r="E68" s="58"/>
      <c r="F68" s="59"/>
      <c r="G68" s="4">
        <v>118.8</v>
      </c>
      <c r="H68" s="4"/>
      <c r="I68" s="4"/>
      <c r="J68" s="4"/>
      <c r="K68" s="4"/>
      <c r="L68" s="18"/>
      <c r="M68" s="4"/>
      <c r="N68" s="4"/>
    </row>
    <row r="69" spans="1:14" ht="15">
      <c r="A69" s="91" t="s">
        <v>20</v>
      </c>
      <c r="B69" s="91"/>
      <c r="C69" s="91"/>
      <c r="D69" s="91"/>
      <c r="E69" s="91"/>
      <c r="F69" s="91"/>
      <c r="G69" s="4">
        <v>5.4</v>
      </c>
      <c r="H69" s="4"/>
      <c r="I69" s="4"/>
      <c r="J69" s="4"/>
      <c r="K69" s="4"/>
      <c r="L69" s="18"/>
      <c r="M69" s="4"/>
      <c r="N69" s="4"/>
    </row>
    <row r="70" spans="1:15" ht="15">
      <c r="A70" s="60" t="s">
        <v>22</v>
      </c>
      <c r="B70" s="61"/>
      <c r="C70" s="61"/>
      <c r="D70" s="61"/>
      <c r="E70" s="61"/>
      <c r="F70" s="62"/>
      <c r="G70" s="9"/>
      <c r="H70" s="10">
        <v>30</v>
      </c>
      <c r="I70" s="8">
        <v>2.28</v>
      </c>
      <c r="J70" s="8">
        <v>0.9</v>
      </c>
      <c r="K70" s="8">
        <v>15</v>
      </c>
      <c r="L70" s="21">
        <v>78</v>
      </c>
      <c r="M70" s="8">
        <v>0</v>
      </c>
      <c r="N70" s="8" t="s">
        <v>69</v>
      </c>
      <c r="O70" t="s">
        <v>256</v>
      </c>
    </row>
    <row r="71" spans="1:15" ht="15">
      <c r="A71" s="60" t="s">
        <v>264</v>
      </c>
      <c r="B71" s="61"/>
      <c r="C71" s="61"/>
      <c r="D71" s="61"/>
      <c r="E71" s="61"/>
      <c r="F71" s="62"/>
      <c r="G71" s="4"/>
      <c r="H71" s="10">
        <v>170</v>
      </c>
      <c r="I71" s="8">
        <v>0.45</v>
      </c>
      <c r="J71" s="8">
        <v>0</v>
      </c>
      <c r="K71" s="8">
        <v>24.75</v>
      </c>
      <c r="L71" s="21">
        <v>102</v>
      </c>
      <c r="M71" s="8">
        <v>9</v>
      </c>
      <c r="N71" s="8" t="s">
        <v>100</v>
      </c>
      <c r="O71" t="s">
        <v>256</v>
      </c>
    </row>
    <row r="72" spans="1:12" ht="15">
      <c r="A72" s="92"/>
      <c r="B72" s="92"/>
      <c r="C72" s="92"/>
      <c r="D72" s="92"/>
      <c r="E72" s="92"/>
      <c r="F72" s="92"/>
      <c r="L72" s="25"/>
    </row>
    <row r="73" spans="1:15" ht="15">
      <c r="A73" s="60" t="s">
        <v>222</v>
      </c>
      <c r="B73" s="61"/>
      <c r="C73" s="61"/>
      <c r="D73" s="61"/>
      <c r="E73" s="61"/>
      <c r="F73" s="62"/>
      <c r="G73" s="4"/>
      <c r="H73" s="10">
        <v>30</v>
      </c>
      <c r="I73" s="8">
        <v>0.22</v>
      </c>
      <c r="J73" s="8">
        <v>1.82</v>
      </c>
      <c r="K73" s="8">
        <v>0.71</v>
      </c>
      <c r="L73" s="21">
        <v>20.19</v>
      </c>
      <c r="M73" s="8">
        <v>2.85</v>
      </c>
      <c r="N73" s="8" t="s">
        <v>223</v>
      </c>
      <c r="O73" t="s">
        <v>256</v>
      </c>
    </row>
    <row r="74" spans="1:14" ht="15">
      <c r="A74" s="57" t="s">
        <v>224</v>
      </c>
      <c r="B74" s="58"/>
      <c r="C74" s="58"/>
      <c r="D74" s="58"/>
      <c r="E74" s="58"/>
      <c r="F74" s="59"/>
      <c r="G74" s="4">
        <v>28.5</v>
      </c>
      <c r="H74" s="4"/>
      <c r="I74" s="4"/>
      <c r="J74" s="22"/>
      <c r="K74" s="4"/>
      <c r="L74" s="21"/>
      <c r="M74" s="4"/>
      <c r="N74" s="4"/>
    </row>
    <row r="75" spans="1:14" ht="15">
      <c r="A75" s="57" t="s">
        <v>225</v>
      </c>
      <c r="B75" s="58"/>
      <c r="C75" s="58"/>
      <c r="D75" s="58"/>
      <c r="E75" s="58"/>
      <c r="F75" s="59"/>
      <c r="G75" s="4">
        <v>1.8</v>
      </c>
      <c r="H75" s="4"/>
      <c r="I75" s="4"/>
      <c r="J75" s="4"/>
      <c r="K75" s="4"/>
      <c r="L75" s="21"/>
      <c r="M75" s="4"/>
      <c r="N75" s="4"/>
    </row>
    <row r="76" spans="1:12" ht="15">
      <c r="A76" s="92"/>
      <c r="B76" s="92"/>
      <c r="C76" s="92"/>
      <c r="D76" s="92"/>
      <c r="E76" s="92"/>
      <c r="F76" s="92"/>
      <c r="L76" s="25"/>
    </row>
    <row r="77" spans="1:15" ht="15">
      <c r="A77" s="60" t="s">
        <v>239</v>
      </c>
      <c r="B77" s="61"/>
      <c r="C77" s="61"/>
      <c r="D77" s="61"/>
      <c r="E77" s="61"/>
      <c r="F77" s="62"/>
      <c r="G77" s="4"/>
      <c r="H77" s="10">
        <v>30</v>
      </c>
      <c r="I77" s="8">
        <v>0.65</v>
      </c>
      <c r="J77" s="8">
        <v>1.38</v>
      </c>
      <c r="K77" s="8">
        <v>3.26</v>
      </c>
      <c r="L77" s="21">
        <v>28.11</v>
      </c>
      <c r="M77" s="8">
        <v>1.53</v>
      </c>
      <c r="N77" s="8" t="s">
        <v>120</v>
      </c>
      <c r="O77" t="s">
        <v>256</v>
      </c>
    </row>
    <row r="78" spans="1:14" ht="15">
      <c r="A78" s="91" t="s">
        <v>33</v>
      </c>
      <c r="B78" s="91"/>
      <c r="C78" s="91"/>
      <c r="D78" s="91"/>
      <c r="E78" s="91"/>
      <c r="F78" s="91"/>
      <c r="G78" s="4">
        <v>24</v>
      </c>
      <c r="H78" s="4"/>
      <c r="I78" s="4"/>
      <c r="J78" s="4"/>
      <c r="K78" s="4"/>
      <c r="L78" s="21"/>
      <c r="M78" s="4"/>
      <c r="N78" s="4"/>
    </row>
    <row r="79" spans="1:14" ht="15">
      <c r="A79" s="91" t="s">
        <v>37</v>
      </c>
      <c r="B79" s="91"/>
      <c r="C79" s="91"/>
      <c r="D79" s="91"/>
      <c r="E79" s="91"/>
      <c r="F79" s="91"/>
      <c r="G79" s="4">
        <v>4.9</v>
      </c>
      <c r="H79" s="4"/>
      <c r="I79" s="4"/>
      <c r="J79" s="4"/>
      <c r="K79" s="4"/>
      <c r="L79" s="21"/>
      <c r="M79" s="4"/>
      <c r="N79" s="4"/>
    </row>
    <row r="80" spans="1:14" ht="15">
      <c r="A80" s="57" t="s">
        <v>193</v>
      </c>
      <c r="B80" s="58"/>
      <c r="C80" s="58"/>
      <c r="D80" s="58"/>
      <c r="E80" s="58"/>
      <c r="F80" s="59"/>
      <c r="G80" s="4">
        <v>8.25</v>
      </c>
      <c r="H80" s="4"/>
      <c r="I80" s="4"/>
      <c r="J80" s="4"/>
      <c r="K80" s="4"/>
      <c r="L80" s="21"/>
      <c r="M80" s="4"/>
      <c r="N80" s="4"/>
    </row>
    <row r="81" spans="1:14" ht="15">
      <c r="A81" s="91" t="s">
        <v>34</v>
      </c>
      <c r="B81" s="91"/>
      <c r="C81" s="91"/>
      <c r="D81" s="91"/>
      <c r="E81" s="91"/>
      <c r="F81" s="91"/>
      <c r="G81" s="4">
        <v>1.5</v>
      </c>
      <c r="H81" s="4"/>
      <c r="I81" s="4"/>
      <c r="J81" s="4"/>
      <c r="K81" s="4"/>
      <c r="L81" s="21"/>
      <c r="M81" s="4"/>
      <c r="N81" s="4"/>
    </row>
    <row r="82" spans="1:14" ht="15">
      <c r="A82" s="91" t="s">
        <v>21</v>
      </c>
      <c r="B82" s="91"/>
      <c r="C82" s="91"/>
      <c r="D82" s="91"/>
      <c r="E82" s="91"/>
      <c r="F82" s="91"/>
      <c r="G82" s="4">
        <v>0.4</v>
      </c>
      <c r="H82" s="4"/>
      <c r="I82" s="4"/>
      <c r="J82" s="4"/>
      <c r="K82" s="4"/>
      <c r="L82" s="21"/>
      <c r="M82" s="4"/>
      <c r="N82" s="4"/>
    </row>
  </sheetData>
  <sheetProtection/>
  <mergeCells count="85">
    <mergeCell ref="A59:F59"/>
    <mergeCell ref="A54:F54"/>
    <mergeCell ref="A55:F55"/>
    <mergeCell ref="A36:F36"/>
    <mergeCell ref="A34:F34"/>
    <mergeCell ref="A37:F37"/>
    <mergeCell ref="A38:F38"/>
    <mergeCell ref="A35:F35"/>
    <mergeCell ref="A61:F61"/>
    <mergeCell ref="A49:F49"/>
    <mergeCell ref="A50:F50"/>
    <mergeCell ref="A47:F47"/>
    <mergeCell ref="A56:F56"/>
    <mergeCell ref="A51:F51"/>
    <mergeCell ref="A57:F57"/>
    <mergeCell ref="A60:F60"/>
    <mergeCell ref="A53:F53"/>
    <mergeCell ref="A58:F58"/>
    <mergeCell ref="A64:F64"/>
    <mergeCell ref="A65:F65"/>
    <mergeCell ref="A70:F70"/>
    <mergeCell ref="A71:F71"/>
    <mergeCell ref="A66:F66"/>
    <mergeCell ref="A39:F39"/>
    <mergeCell ref="A41:F41"/>
    <mergeCell ref="A42:F42"/>
    <mergeCell ref="A43:F43"/>
    <mergeCell ref="A40:F40"/>
    <mergeCell ref="H4:H5"/>
    <mergeCell ref="I4:K4"/>
    <mergeCell ref="A14:F14"/>
    <mergeCell ref="A15:F15"/>
    <mergeCell ref="A9:F9"/>
    <mergeCell ref="A13:F13"/>
    <mergeCell ref="A8:F8"/>
    <mergeCell ref="A30:F30"/>
    <mergeCell ref="A31:F31"/>
    <mergeCell ref="A16:F16"/>
    <mergeCell ref="N4:N5"/>
    <mergeCell ref="A6:F6"/>
    <mergeCell ref="A7:F7"/>
    <mergeCell ref="L4:L5"/>
    <mergeCell ref="A10:F10"/>
    <mergeCell ref="M4:M5"/>
    <mergeCell ref="G4:G5"/>
    <mergeCell ref="A22:F22"/>
    <mergeCell ref="A25:F25"/>
    <mergeCell ref="A28:F28"/>
    <mergeCell ref="A23:N23"/>
    <mergeCell ref="A29:F29"/>
    <mergeCell ref="A26:F26"/>
    <mergeCell ref="A27:F27"/>
    <mergeCell ref="B2:C2"/>
    <mergeCell ref="A4:F5"/>
    <mergeCell ref="A11:F11"/>
    <mergeCell ref="A12:F12"/>
    <mergeCell ref="A17:F17"/>
    <mergeCell ref="A24:F24"/>
    <mergeCell ref="A21:F21"/>
    <mergeCell ref="A19:N19"/>
    <mergeCell ref="A20:F20"/>
    <mergeCell ref="A18:F18"/>
    <mergeCell ref="A32:F32"/>
    <mergeCell ref="A33:F33"/>
    <mergeCell ref="A46:F46"/>
    <mergeCell ref="A44:F44"/>
    <mergeCell ref="A45:F45"/>
    <mergeCell ref="A52:N52"/>
    <mergeCell ref="A48:F48"/>
    <mergeCell ref="A62:F62"/>
    <mergeCell ref="A63:F63"/>
    <mergeCell ref="A78:F78"/>
    <mergeCell ref="A79:F79"/>
    <mergeCell ref="A73:F73"/>
    <mergeCell ref="A74:F74"/>
    <mergeCell ref="A75:F75"/>
    <mergeCell ref="A77:F77"/>
    <mergeCell ref="A72:F72"/>
    <mergeCell ref="A76:F76"/>
    <mergeCell ref="A80:F80"/>
    <mergeCell ref="A81:F81"/>
    <mergeCell ref="A82:F82"/>
    <mergeCell ref="A67:F67"/>
    <mergeCell ref="A68:F68"/>
    <mergeCell ref="A69:F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75" zoomScaleSheetLayoutView="75" zoomScalePageLayoutView="0" workbookViewId="0" topLeftCell="A3">
      <selection activeCell="H63" sqref="H63"/>
    </sheetView>
  </sheetViews>
  <sheetFormatPr defaultColWidth="9.140625" defaultRowHeight="15"/>
  <cols>
    <col min="6" max="6" width="20.00390625" style="0" customWidth="1"/>
    <col min="13" max="13" width="11.421875" style="0" customWidth="1"/>
    <col min="14" max="14" width="11.00390625" style="0" customWidth="1"/>
  </cols>
  <sheetData>
    <row r="1" spans="1:14" ht="15">
      <c r="A1" s="1" t="s">
        <v>0</v>
      </c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24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5" ht="15">
      <c r="A7" s="60" t="s">
        <v>67</v>
      </c>
      <c r="B7" s="61"/>
      <c r="C7" s="61"/>
      <c r="D7" s="61"/>
      <c r="E7" s="61"/>
      <c r="F7" s="62"/>
      <c r="G7" s="4"/>
      <c r="H7" s="10" t="s">
        <v>273</v>
      </c>
      <c r="I7" s="8">
        <v>3.8</v>
      </c>
      <c r="J7" s="8">
        <v>5.9</v>
      </c>
      <c r="K7" s="8">
        <v>17.6</v>
      </c>
      <c r="L7" s="21">
        <v>138</v>
      </c>
      <c r="M7" s="8">
        <v>0.41</v>
      </c>
      <c r="N7" s="8" t="s">
        <v>107</v>
      </c>
      <c r="O7" t="s">
        <v>256</v>
      </c>
    </row>
    <row r="8" spans="1:14" ht="15">
      <c r="A8" s="91" t="s">
        <v>66</v>
      </c>
      <c r="B8" s="91"/>
      <c r="C8" s="91"/>
      <c r="D8" s="91"/>
      <c r="E8" s="91"/>
      <c r="F8" s="91"/>
      <c r="G8" s="4">
        <v>23</v>
      </c>
      <c r="H8" s="10"/>
      <c r="I8" s="8"/>
      <c r="J8" s="8"/>
      <c r="K8" s="8"/>
      <c r="L8" s="21"/>
      <c r="M8" s="8"/>
      <c r="N8" s="8"/>
    </row>
    <row r="9" spans="1:14" ht="15">
      <c r="A9" s="91" t="s">
        <v>19</v>
      </c>
      <c r="B9" s="91"/>
      <c r="C9" s="91"/>
      <c r="D9" s="91"/>
      <c r="E9" s="91"/>
      <c r="F9" s="91"/>
      <c r="G9" s="4">
        <v>79</v>
      </c>
      <c r="H9" s="10"/>
      <c r="I9" s="8"/>
      <c r="J9" s="8"/>
      <c r="K9" s="8"/>
      <c r="L9" s="21"/>
      <c r="M9" s="8"/>
      <c r="N9" s="8"/>
    </row>
    <row r="10" spans="1:14" ht="15">
      <c r="A10" s="91" t="s">
        <v>57</v>
      </c>
      <c r="B10" s="91"/>
      <c r="C10" s="91"/>
      <c r="D10" s="91"/>
      <c r="E10" s="91"/>
      <c r="F10" s="91"/>
      <c r="G10" s="4">
        <v>4</v>
      </c>
      <c r="H10" s="10"/>
      <c r="I10" s="8"/>
      <c r="J10" s="8"/>
      <c r="K10" s="8"/>
      <c r="L10" s="21"/>
      <c r="M10" s="8"/>
      <c r="N10" s="8"/>
    </row>
    <row r="11" spans="1:14" ht="15">
      <c r="A11" s="91" t="s">
        <v>20</v>
      </c>
      <c r="B11" s="91"/>
      <c r="C11" s="91"/>
      <c r="D11" s="91"/>
      <c r="E11" s="91"/>
      <c r="F11" s="91"/>
      <c r="G11" s="4">
        <v>4</v>
      </c>
      <c r="H11" s="10"/>
      <c r="I11" s="8"/>
      <c r="J11" s="8"/>
      <c r="K11" s="8"/>
      <c r="L11" s="21"/>
      <c r="M11" s="8"/>
      <c r="N11" s="8"/>
    </row>
    <row r="12" spans="1:15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  <c r="O12" t="s">
        <v>256</v>
      </c>
    </row>
    <row r="13" spans="1:15" ht="15">
      <c r="A13" s="60" t="s">
        <v>133</v>
      </c>
      <c r="B13" s="61"/>
      <c r="C13" s="61"/>
      <c r="D13" s="61"/>
      <c r="E13" s="61"/>
      <c r="F13" s="62"/>
      <c r="G13" s="4"/>
      <c r="H13" s="10">
        <v>5</v>
      </c>
      <c r="I13" s="12">
        <v>0.05</v>
      </c>
      <c r="J13" s="8">
        <v>3.6</v>
      </c>
      <c r="K13" s="8">
        <v>0.05</v>
      </c>
      <c r="L13" s="21">
        <v>33</v>
      </c>
      <c r="M13" s="8">
        <v>0</v>
      </c>
      <c r="N13" s="15" t="s">
        <v>134</v>
      </c>
      <c r="O13" t="s">
        <v>256</v>
      </c>
    </row>
    <row r="14" spans="1:15" ht="15">
      <c r="A14" s="60" t="s">
        <v>87</v>
      </c>
      <c r="B14" s="61"/>
      <c r="C14" s="61"/>
      <c r="D14" s="61"/>
      <c r="E14" s="61"/>
      <c r="F14" s="62"/>
      <c r="G14" s="9"/>
      <c r="H14" s="10">
        <v>150</v>
      </c>
      <c r="I14" s="8">
        <v>0</v>
      </c>
      <c r="J14" s="8">
        <v>0</v>
      </c>
      <c r="K14" s="8">
        <v>11.3</v>
      </c>
      <c r="L14" s="21">
        <v>45.12</v>
      </c>
      <c r="M14" s="8">
        <v>0</v>
      </c>
      <c r="N14" s="8" t="s">
        <v>90</v>
      </c>
      <c r="O14" t="s">
        <v>256</v>
      </c>
    </row>
    <row r="15" spans="1:14" ht="15">
      <c r="A15" s="57" t="s">
        <v>21</v>
      </c>
      <c r="B15" s="58"/>
      <c r="C15" s="58"/>
      <c r="D15" s="58"/>
      <c r="E15" s="58"/>
      <c r="F15" s="59"/>
      <c r="G15" s="9">
        <v>11.3</v>
      </c>
      <c r="H15" s="10"/>
      <c r="I15" s="8"/>
      <c r="J15" s="8"/>
      <c r="K15" s="8"/>
      <c r="L15" s="21"/>
      <c r="M15" s="8"/>
      <c r="N15" s="8"/>
    </row>
    <row r="16" spans="1:14" ht="15">
      <c r="A16" s="57" t="s">
        <v>168</v>
      </c>
      <c r="B16" s="58"/>
      <c r="C16" s="58"/>
      <c r="D16" s="58"/>
      <c r="E16" s="58"/>
      <c r="F16" s="59"/>
      <c r="G16" s="9">
        <v>37.5</v>
      </c>
      <c r="H16" s="8"/>
      <c r="I16" s="8"/>
      <c r="J16" s="8"/>
      <c r="K16" s="8"/>
      <c r="L16" s="21"/>
      <c r="M16" s="8"/>
      <c r="N16" s="8"/>
    </row>
    <row r="17" spans="1:14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15">
      <c r="A18" s="94" t="s">
        <v>16</v>
      </c>
      <c r="B18" s="99"/>
      <c r="C18" s="99"/>
      <c r="D18" s="99"/>
      <c r="E18" s="99"/>
      <c r="F18" s="99"/>
      <c r="G18" s="3"/>
      <c r="H18" s="3"/>
      <c r="I18" s="3"/>
      <c r="J18" s="3"/>
      <c r="K18" s="3"/>
      <c r="L18" s="24"/>
      <c r="M18" s="3"/>
      <c r="N18" s="3"/>
    </row>
    <row r="19" spans="1:15" ht="15">
      <c r="A19" s="60" t="s">
        <v>158</v>
      </c>
      <c r="B19" s="61"/>
      <c r="C19" s="61"/>
      <c r="D19" s="61"/>
      <c r="E19" s="61"/>
      <c r="F19" s="62"/>
      <c r="G19" s="4"/>
      <c r="H19" s="10">
        <v>150</v>
      </c>
      <c r="I19" s="8">
        <v>4</v>
      </c>
      <c r="J19" s="8">
        <v>3.75</v>
      </c>
      <c r="K19" s="8">
        <v>16.2</v>
      </c>
      <c r="L19" s="21">
        <v>118.5</v>
      </c>
      <c r="M19" s="8">
        <v>1.35</v>
      </c>
      <c r="N19" s="8" t="s">
        <v>92</v>
      </c>
      <c r="O19" t="s">
        <v>256</v>
      </c>
    </row>
    <row r="20" spans="1:14" ht="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5">
      <c r="A21" s="94" t="s">
        <v>17</v>
      </c>
      <c r="B21" s="94"/>
      <c r="C21" s="94"/>
      <c r="D21" s="94"/>
      <c r="E21" s="94"/>
      <c r="F21" s="94"/>
      <c r="G21" s="3"/>
      <c r="H21" s="3"/>
      <c r="I21" s="3"/>
      <c r="J21" s="3"/>
      <c r="K21" s="3"/>
      <c r="L21" s="24"/>
      <c r="M21" s="3"/>
      <c r="N21" s="3"/>
    </row>
    <row r="22" spans="1:15" ht="15">
      <c r="A22" s="60" t="s">
        <v>231</v>
      </c>
      <c r="B22" s="61"/>
      <c r="C22" s="61"/>
      <c r="D22" s="61"/>
      <c r="E22" s="61"/>
      <c r="F22" s="62"/>
      <c r="G22" s="9"/>
      <c r="H22" s="10">
        <v>30</v>
      </c>
      <c r="I22" s="8">
        <v>0.45</v>
      </c>
      <c r="J22" s="8">
        <v>1.5</v>
      </c>
      <c r="K22" s="8">
        <v>2.29</v>
      </c>
      <c r="L22" s="21">
        <v>24.99</v>
      </c>
      <c r="M22" s="8">
        <v>8.05</v>
      </c>
      <c r="N22" s="8" t="s">
        <v>232</v>
      </c>
      <c r="O22" t="s">
        <v>256</v>
      </c>
    </row>
    <row r="23" spans="1:14" ht="15">
      <c r="A23" s="91" t="s">
        <v>132</v>
      </c>
      <c r="B23" s="91"/>
      <c r="C23" s="91"/>
      <c r="D23" s="91"/>
      <c r="E23" s="91"/>
      <c r="F23" s="91"/>
      <c r="G23" s="9">
        <v>24.5</v>
      </c>
      <c r="H23" s="10"/>
      <c r="I23" s="8"/>
      <c r="J23" s="8"/>
      <c r="K23" s="8"/>
      <c r="L23" s="21"/>
      <c r="M23" s="8"/>
      <c r="N23" s="8"/>
    </row>
    <row r="24" spans="1:14" ht="15">
      <c r="A24" s="91" t="s">
        <v>34</v>
      </c>
      <c r="B24" s="91"/>
      <c r="C24" s="91"/>
      <c r="D24" s="91"/>
      <c r="E24" s="91"/>
      <c r="F24" s="91"/>
      <c r="G24" s="9">
        <v>1.5</v>
      </c>
      <c r="H24" s="10"/>
      <c r="I24" s="8"/>
      <c r="J24" s="8"/>
      <c r="K24" s="8"/>
      <c r="L24" s="21"/>
      <c r="M24" s="8"/>
      <c r="N24" s="8"/>
    </row>
    <row r="25" spans="1:14" ht="15">
      <c r="A25" s="91" t="s">
        <v>37</v>
      </c>
      <c r="B25" s="91"/>
      <c r="C25" s="91"/>
      <c r="D25" s="91"/>
      <c r="E25" s="91"/>
      <c r="F25" s="91"/>
      <c r="G25" s="9">
        <v>3</v>
      </c>
      <c r="H25" s="10"/>
      <c r="I25" s="8"/>
      <c r="J25" s="8"/>
      <c r="K25" s="8"/>
      <c r="L25" s="21"/>
      <c r="M25" s="8"/>
      <c r="N25" s="8"/>
    </row>
    <row r="26" spans="1:14" ht="15">
      <c r="A26" s="57" t="s">
        <v>57</v>
      </c>
      <c r="B26" s="58"/>
      <c r="C26" s="58"/>
      <c r="D26" s="58"/>
      <c r="E26" s="58"/>
      <c r="F26" s="59"/>
      <c r="G26" s="9">
        <v>1.5</v>
      </c>
      <c r="H26" s="10"/>
      <c r="I26" s="8"/>
      <c r="J26" s="8"/>
      <c r="K26" s="8"/>
      <c r="L26" s="21"/>
      <c r="M26" s="8"/>
      <c r="N26" s="8"/>
    </row>
    <row r="27" spans="1:15" ht="15">
      <c r="A27" s="60" t="s">
        <v>140</v>
      </c>
      <c r="B27" s="61"/>
      <c r="C27" s="61"/>
      <c r="D27" s="61"/>
      <c r="E27" s="61"/>
      <c r="F27" s="62"/>
      <c r="G27" s="4"/>
      <c r="H27" s="10" t="s">
        <v>322</v>
      </c>
      <c r="I27" s="8">
        <v>1.3</v>
      </c>
      <c r="J27" s="8">
        <v>3</v>
      </c>
      <c r="K27" s="8">
        <v>9.3</v>
      </c>
      <c r="L27" s="21">
        <v>71</v>
      </c>
      <c r="M27" s="8">
        <v>4.02</v>
      </c>
      <c r="N27" s="8" t="s">
        <v>141</v>
      </c>
      <c r="O27" t="s">
        <v>256</v>
      </c>
    </row>
    <row r="28" spans="1:14" ht="15">
      <c r="A28" s="57" t="s">
        <v>36</v>
      </c>
      <c r="B28" s="58"/>
      <c r="C28" s="58"/>
      <c r="D28" s="58"/>
      <c r="E28" s="58"/>
      <c r="F28" s="59"/>
      <c r="G28" s="4">
        <v>54</v>
      </c>
      <c r="H28" s="4"/>
      <c r="I28" s="8"/>
      <c r="J28" s="8"/>
      <c r="K28" s="8"/>
      <c r="L28" s="21"/>
      <c r="M28" s="8"/>
      <c r="N28" s="8"/>
    </row>
    <row r="29" spans="1:14" ht="15">
      <c r="A29" s="57" t="s">
        <v>37</v>
      </c>
      <c r="B29" s="58"/>
      <c r="C29" s="58"/>
      <c r="D29" s="58"/>
      <c r="E29" s="58"/>
      <c r="F29" s="59"/>
      <c r="G29" s="4">
        <v>7.2</v>
      </c>
      <c r="H29" s="4"/>
      <c r="I29" s="8"/>
      <c r="J29" s="8"/>
      <c r="K29" s="8"/>
      <c r="L29" s="21"/>
      <c r="M29" s="8"/>
      <c r="N29" s="8"/>
    </row>
    <row r="30" spans="1:14" ht="15">
      <c r="A30" s="91" t="s">
        <v>33</v>
      </c>
      <c r="B30" s="91"/>
      <c r="C30" s="91"/>
      <c r="D30" s="91"/>
      <c r="E30" s="91"/>
      <c r="F30" s="91"/>
      <c r="G30" s="4">
        <v>7.2</v>
      </c>
      <c r="H30" s="4"/>
      <c r="I30" s="8"/>
      <c r="J30" s="8"/>
      <c r="K30" s="8"/>
      <c r="L30" s="21"/>
      <c r="M30" s="8"/>
      <c r="N30" s="8"/>
    </row>
    <row r="31" spans="1:14" ht="15">
      <c r="A31" s="91" t="s">
        <v>34</v>
      </c>
      <c r="B31" s="91"/>
      <c r="C31" s="91"/>
      <c r="D31" s="91"/>
      <c r="E31" s="91"/>
      <c r="F31" s="91"/>
      <c r="G31" s="4">
        <v>3.6</v>
      </c>
      <c r="H31" s="4"/>
      <c r="I31" s="8"/>
      <c r="J31" s="8"/>
      <c r="K31" s="8"/>
      <c r="L31" s="21"/>
      <c r="M31" s="8"/>
      <c r="N31" s="8"/>
    </row>
    <row r="32" spans="1:14" ht="15">
      <c r="A32" s="91" t="s">
        <v>53</v>
      </c>
      <c r="B32" s="91"/>
      <c r="C32" s="91"/>
      <c r="D32" s="91"/>
      <c r="E32" s="91"/>
      <c r="F32" s="91"/>
      <c r="G32" s="4">
        <v>6</v>
      </c>
      <c r="H32" s="4"/>
      <c r="I32" s="8"/>
      <c r="J32" s="8"/>
      <c r="K32" s="8"/>
      <c r="L32" s="21"/>
      <c r="M32" s="8"/>
      <c r="N32" s="8"/>
    </row>
    <row r="33" spans="1:14" ht="15">
      <c r="A33" s="91" t="s">
        <v>47</v>
      </c>
      <c r="B33" s="91"/>
      <c r="C33" s="91"/>
      <c r="D33" s="91"/>
      <c r="E33" s="91"/>
      <c r="F33" s="91"/>
      <c r="G33" s="4">
        <v>3.6</v>
      </c>
      <c r="H33" s="4"/>
      <c r="I33" s="8"/>
      <c r="J33" s="8"/>
      <c r="K33" s="8"/>
      <c r="L33" s="21"/>
      <c r="M33" s="8"/>
      <c r="N33" s="8"/>
    </row>
    <row r="34" spans="1:14" ht="15">
      <c r="A34" s="91" t="s">
        <v>142</v>
      </c>
      <c r="B34" s="91"/>
      <c r="C34" s="91"/>
      <c r="D34" s="91"/>
      <c r="E34" s="91"/>
      <c r="F34" s="91"/>
      <c r="G34" s="4">
        <v>10.8</v>
      </c>
      <c r="H34" s="4"/>
      <c r="I34" s="8"/>
      <c r="J34" s="8"/>
      <c r="K34" s="8"/>
      <c r="L34" s="21"/>
      <c r="M34" s="8"/>
      <c r="N34" s="8"/>
    </row>
    <row r="35" spans="1:15" ht="15">
      <c r="A35" s="60" t="s">
        <v>143</v>
      </c>
      <c r="B35" s="61"/>
      <c r="C35" s="61"/>
      <c r="D35" s="61"/>
      <c r="E35" s="61"/>
      <c r="F35" s="62"/>
      <c r="G35" s="16"/>
      <c r="H35" s="10">
        <v>150</v>
      </c>
      <c r="I35" s="8">
        <v>12.73</v>
      </c>
      <c r="J35" s="8">
        <v>12.52</v>
      </c>
      <c r="K35" s="8">
        <v>10.91</v>
      </c>
      <c r="L35" s="21">
        <v>227.9</v>
      </c>
      <c r="M35" s="8">
        <v>6.52</v>
      </c>
      <c r="N35" s="8" t="s">
        <v>144</v>
      </c>
      <c r="O35" t="s">
        <v>256</v>
      </c>
    </row>
    <row r="36" spans="1:14" ht="15">
      <c r="A36" s="57" t="s">
        <v>180</v>
      </c>
      <c r="B36" s="58"/>
      <c r="C36" s="58"/>
      <c r="D36" s="58"/>
      <c r="E36" s="58"/>
      <c r="F36" s="59"/>
      <c r="G36" s="4">
        <v>56.6</v>
      </c>
      <c r="H36" s="4"/>
      <c r="I36" s="8"/>
      <c r="J36" s="8"/>
      <c r="K36" s="8"/>
      <c r="L36" s="21"/>
      <c r="M36" s="8"/>
      <c r="N36" s="8"/>
    </row>
    <row r="37" spans="1:14" ht="15">
      <c r="A37" s="57" t="s">
        <v>36</v>
      </c>
      <c r="B37" s="58"/>
      <c r="C37" s="58"/>
      <c r="D37" s="58"/>
      <c r="E37" s="58"/>
      <c r="F37" s="59"/>
      <c r="G37" s="4">
        <v>89</v>
      </c>
      <c r="H37" s="4"/>
      <c r="I37" s="8"/>
      <c r="J37" s="8"/>
      <c r="K37" s="8"/>
      <c r="L37" s="21"/>
      <c r="M37" s="8"/>
      <c r="N37" s="8"/>
    </row>
    <row r="38" spans="1:14" ht="15">
      <c r="A38" s="57" t="s">
        <v>37</v>
      </c>
      <c r="B38" s="58"/>
      <c r="C38" s="58"/>
      <c r="D38" s="58"/>
      <c r="E38" s="58"/>
      <c r="F38" s="59"/>
      <c r="G38" s="4">
        <v>7.5</v>
      </c>
      <c r="H38" s="4"/>
      <c r="I38" s="8"/>
      <c r="J38" s="8"/>
      <c r="K38" s="8"/>
      <c r="L38" s="21"/>
      <c r="M38" s="8"/>
      <c r="N38" s="8"/>
    </row>
    <row r="39" spans="1:14" ht="15">
      <c r="A39" s="91" t="s">
        <v>127</v>
      </c>
      <c r="B39" s="91"/>
      <c r="C39" s="91"/>
      <c r="D39" s="91"/>
      <c r="E39" s="91"/>
      <c r="F39" s="91"/>
      <c r="G39" s="4">
        <v>7.5</v>
      </c>
      <c r="H39" s="4"/>
      <c r="I39" s="8"/>
      <c r="J39" s="8"/>
      <c r="K39" s="8"/>
      <c r="L39" s="21"/>
      <c r="M39" s="8"/>
      <c r="N39" s="8"/>
    </row>
    <row r="40" spans="1:14" ht="15">
      <c r="A40" s="91" t="s">
        <v>19</v>
      </c>
      <c r="B40" s="91"/>
      <c r="C40" s="91"/>
      <c r="D40" s="91"/>
      <c r="E40" s="91"/>
      <c r="F40" s="91"/>
      <c r="G40" s="4">
        <v>33</v>
      </c>
      <c r="H40" s="4"/>
      <c r="I40" s="8"/>
      <c r="J40" s="8"/>
      <c r="K40" s="8"/>
      <c r="L40" s="21"/>
      <c r="M40" s="8"/>
      <c r="N40" s="8"/>
    </row>
    <row r="41" spans="1:14" ht="15">
      <c r="A41" s="91" t="s">
        <v>34</v>
      </c>
      <c r="B41" s="91"/>
      <c r="C41" s="91"/>
      <c r="D41" s="91"/>
      <c r="E41" s="91"/>
      <c r="F41" s="91"/>
      <c r="G41" s="4">
        <v>1.5</v>
      </c>
      <c r="H41" s="4"/>
      <c r="I41" s="8"/>
      <c r="J41" s="8"/>
      <c r="K41" s="8"/>
      <c r="L41" s="21"/>
      <c r="M41" s="8"/>
      <c r="N41" s="8"/>
    </row>
    <row r="42" spans="1:14" ht="15">
      <c r="A42" s="91" t="s">
        <v>20</v>
      </c>
      <c r="B42" s="91"/>
      <c r="C42" s="91"/>
      <c r="D42" s="91"/>
      <c r="E42" s="91"/>
      <c r="F42" s="91"/>
      <c r="G42" s="4">
        <v>3</v>
      </c>
      <c r="H42" s="4"/>
      <c r="I42" s="8"/>
      <c r="J42" s="8"/>
      <c r="K42" s="8"/>
      <c r="L42" s="21"/>
      <c r="M42" s="8"/>
      <c r="N42" s="8"/>
    </row>
    <row r="43" spans="1:15" ht="15">
      <c r="A43" s="60" t="s">
        <v>137</v>
      </c>
      <c r="B43" s="61"/>
      <c r="C43" s="61"/>
      <c r="D43" s="61"/>
      <c r="E43" s="61"/>
      <c r="F43" s="62"/>
      <c r="G43" s="4"/>
      <c r="H43" s="10">
        <v>150</v>
      </c>
      <c r="I43" s="8">
        <v>0.51</v>
      </c>
      <c r="J43" s="8">
        <v>0.21</v>
      </c>
      <c r="K43" s="8">
        <v>14.23</v>
      </c>
      <c r="L43" s="26">
        <v>61</v>
      </c>
      <c r="M43" s="8">
        <v>75</v>
      </c>
      <c r="N43" s="8" t="s">
        <v>138</v>
      </c>
      <c r="O43" t="s">
        <v>256</v>
      </c>
    </row>
    <row r="44" spans="1:14" ht="15">
      <c r="A44" s="57" t="s">
        <v>21</v>
      </c>
      <c r="B44" s="58"/>
      <c r="C44" s="58"/>
      <c r="D44" s="58"/>
      <c r="E44" s="58"/>
      <c r="F44" s="59"/>
      <c r="G44" s="4">
        <v>7</v>
      </c>
      <c r="H44" s="10"/>
      <c r="I44" s="8"/>
      <c r="J44" s="8"/>
      <c r="K44" s="8"/>
      <c r="L44" s="26"/>
      <c r="M44" s="8"/>
      <c r="N44" s="8"/>
    </row>
    <row r="45" spans="1:14" ht="15">
      <c r="A45" s="57" t="s">
        <v>139</v>
      </c>
      <c r="B45" s="58"/>
      <c r="C45" s="58"/>
      <c r="D45" s="58"/>
      <c r="E45" s="58"/>
      <c r="F45" s="59"/>
      <c r="G45" s="4">
        <v>15</v>
      </c>
      <c r="H45" s="10"/>
      <c r="I45" s="8"/>
      <c r="J45" s="8"/>
      <c r="K45" s="8"/>
      <c r="L45" s="26"/>
      <c r="M45" s="8"/>
      <c r="N45" s="8"/>
    </row>
    <row r="46" spans="1:15" ht="15">
      <c r="A46" s="60" t="s">
        <v>46</v>
      </c>
      <c r="B46" s="61"/>
      <c r="C46" s="61"/>
      <c r="D46" s="61"/>
      <c r="E46" s="61"/>
      <c r="F46" s="62"/>
      <c r="G46" s="4"/>
      <c r="H46" s="10">
        <v>25</v>
      </c>
      <c r="I46" s="8">
        <v>1.65</v>
      </c>
      <c r="J46" s="8">
        <v>0.3</v>
      </c>
      <c r="K46" s="8">
        <v>8.35</v>
      </c>
      <c r="L46" s="21">
        <v>87</v>
      </c>
      <c r="M46" s="8">
        <v>0</v>
      </c>
      <c r="N46" s="8" t="s">
        <v>77</v>
      </c>
      <c r="O46" t="s">
        <v>256</v>
      </c>
    </row>
    <row r="47" spans="1:14" ht="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5">
      <c r="A48" s="64" t="s">
        <v>18</v>
      </c>
      <c r="B48" s="65"/>
      <c r="C48" s="65"/>
      <c r="D48" s="65"/>
      <c r="E48" s="65"/>
      <c r="F48" s="66"/>
      <c r="G48" s="3"/>
      <c r="H48" s="3"/>
      <c r="I48" s="3"/>
      <c r="J48" s="3"/>
      <c r="K48" s="3"/>
      <c r="L48" s="24"/>
      <c r="M48" s="3"/>
      <c r="N48" s="3"/>
    </row>
    <row r="49" spans="1:15" ht="15">
      <c r="A49" s="60" t="s">
        <v>248</v>
      </c>
      <c r="B49" s="61"/>
      <c r="C49" s="61"/>
      <c r="D49" s="61"/>
      <c r="E49" s="61"/>
      <c r="F49" s="62"/>
      <c r="G49" s="4"/>
      <c r="H49" s="10">
        <v>120</v>
      </c>
      <c r="I49" s="8">
        <v>6.96</v>
      </c>
      <c r="J49" s="8">
        <v>6.64</v>
      </c>
      <c r="K49" s="8">
        <v>10.72</v>
      </c>
      <c r="L49" s="21">
        <v>128.8</v>
      </c>
      <c r="M49" s="8">
        <v>0.84</v>
      </c>
      <c r="N49" s="8" t="s">
        <v>249</v>
      </c>
      <c r="O49" t="s">
        <v>256</v>
      </c>
    </row>
    <row r="50" spans="1:14" ht="15">
      <c r="A50" s="91" t="s">
        <v>245</v>
      </c>
      <c r="B50" s="91"/>
      <c r="C50" s="91"/>
      <c r="D50" s="91"/>
      <c r="E50" s="91"/>
      <c r="F50" s="91"/>
      <c r="G50" s="4">
        <v>114</v>
      </c>
      <c r="H50" s="10"/>
      <c r="I50" s="8"/>
      <c r="J50" s="8"/>
      <c r="K50" s="8"/>
      <c r="L50" s="21"/>
      <c r="M50" s="8"/>
      <c r="N50" s="8"/>
    </row>
    <row r="51" spans="1:14" ht="15">
      <c r="A51" s="91" t="s">
        <v>20</v>
      </c>
      <c r="B51" s="91"/>
      <c r="C51" s="91"/>
      <c r="D51" s="91"/>
      <c r="E51" s="91"/>
      <c r="F51" s="91"/>
      <c r="G51" s="4">
        <v>2.8</v>
      </c>
      <c r="H51" s="10"/>
      <c r="I51" s="8"/>
      <c r="J51" s="8"/>
      <c r="K51" s="8"/>
      <c r="L51" s="21"/>
      <c r="M51" s="8"/>
      <c r="N51" s="8"/>
    </row>
    <row r="52" spans="1:14" ht="15">
      <c r="A52" s="57" t="s">
        <v>21</v>
      </c>
      <c r="B52" s="58"/>
      <c r="C52" s="58"/>
      <c r="D52" s="58"/>
      <c r="E52" s="58"/>
      <c r="F52" s="59"/>
      <c r="G52" s="4">
        <v>1.6</v>
      </c>
      <c r="H52" s="10"/>
      <c r="I52" s="8"/>
      <c r="J52" s="8"/>
      <c r="K52" s="8"/>
      <c r="L52" s="21"/>
      <c r="M52" s="8"/>
      <c r="N52" s="8"/>
    </row>
    <row r="53" spans="1:15" ht="15">
      <c r="A53" s="105" t="s">
        <v>246</v>
      </c>
      <c r="B53" s="105"/>
      <c r="C53" s="105"/>
      <c r="D53" s="105"/>
      <c r="E53" s="105"/>
      <c r="F53" s="105"/>
      <c r="G53" s="9" t="s">
        <v>247</v>
      </c>
      <c r="H53" s="10"/>
      <c r="I53" s="8">
        <v>5.36</v>
      </c>
      <c r="J53" s="8">
        <v>5</v>
      </c>
      <c r="K53" s="8">
        <v>42</v>
      </c>
      <c r="L53" s="21">
        <v>71</v>
      </c>
      <c r="M53" s="8">
        <v>0.043</v>
      </c>
      <c r="N53" s="8" t="s">
        <v>281</v>
      </c>
      <c r="O53" t="s">
        <v>256</v>
      </c>
    </row>
    <row r="54" spans="1:14" ht="15">
      <c r="A54" s="91" t="s">
        <v>20</v>
      </c>
      <c r="B54" s="91"/>
      <c r="C54" s="91"/>
      <c r="D54" s="91"/>
      <c r="E54" s="91"/>
      <c r="F54" s="91"/>
      <c r="G54" s="4">
        <v>1.6</v>
      </c>
      <c r="H54" s="10"/>
      <c r="I54" s="8"/>
      <c r="J54" s="8"/>
      <c r="K54" s="8"/>
      <c r="L54" s="21"/>
      <c r="M54" s="8"/>
      <c r="N54" s="8"/>
    </row>
    <row r="55" spans="1:14" ht="15">
      <c r="A55" s="91" t="s">
        <v>38</v>
      </c>
      <c r="B55" s="91"/>
      <c r="C55" s="91"/>
      <c r="D55" s="91"/>
      <c r="E55" s="91"/>
      <c r="F55" s="91"/>
      <c r="G55" s="4">
        <v>1.6</v>
      </c>
      <c r="H55" s="10"/>
      <c r="I55" s="8"/>
      <c r="J55" s="8"/>
      <c r="K55" s="8"/>
      <c r="L55" s="21"/>
      <c r="M55" s="8"/>
      <c r="N55" s="8"/>
    </row>
    <row r="56" spans="1:14" ht="15">
      <c r="A56" s="57" t="s">
        <v>37</v>
      </c>
      <c r="B56" s="58"/>
      <c r="C56" s="58"/>
      <c r="D56" s="58"/>
      <c r="E56" s="58"/>
      <c r="F56" s="59"/>
      <c r="G56" s="4">
        <v>0.8</v>
      </c>
      <c r="H56" s="10"/>
      <c r="I56" s="8"/>
      <c r="J56" s="8"/>
      <c r="K56" s="8"/>
      <c r="L56" s="21"/>
      <c r="M56" s="8"/>
      <c r="N56" s="8"/>
    </row>
    <row r="57" spans="1:14" ht="15">
      <c r="A57" s="91" t="s">
        <v>250</v>
      </c>
      <c r="B57" s="91"/>
      <c r="C57" s="91"/>
      <c r="D57" s="91"/>
      <c r="E57" s="91"/>
      <c r="F57" s="91"/>
      <c r="G57" s="4">
        <v>32</v>
      </c>
      <c r="H57" s="10"/>
      <c r="I57" s="8"/>
      <c r="J57" s="8"/>
      <c r="K57" s="8"/>
      <c r="L57" s="21"/>
      <c r="M57" s="8"/>
      <c r="N57" s="8"/>
    </row>
    <row r="58" spans="1:15" ht="15">
      <c r="A58" s="60" t="s">
        <v>164</v>
      </c>
      <c r="B58" s="61"/>
      <c r="C58" s="61"/>
      <c r="D58" s="61"/>
      <c r="E58" s="61"/>
      <c r="F58" s="62"/>
      <c r="G58" s="4"/>
      <c r="H58" s="10">
        <v>50</v>
      </c>
      <c r="I58" s="8">
        <v>4.8</v>
      </c>
      <c r="J58" s="8">
        <v>1.1</v>
      </c>
      <c r="K58" s="8">
        <v>28.1</v>
      </c>
      <c r="L58" s="21">
        <v>142</v>
      </c>
      <c r="M58" s="8">
        <v>0.1</v>
      </c>
      <c r="N58" s="8" t="s">
        <v>165</v>
      </c>
      <c r="O58" t="s">
        <v>256</v>
      </c>
    </row>
    <row r="59" spans="1:14" ht="15">
      <c r="A59" s="91" t="s">
        <v>34</v>
      </c>
      <c r="B59" s="91"/>
      <c r="C59" s="91"/>
      <c r="D59" s="91"/>
      <c r="E59" s="91"/>
      <c r="F59" s="91"/>
      <c r="G59" s="4">
        <v>2</v>
      </c>
      <c r="H59" s="10"/>
      <c r="I59" s="4"/>
      <c r="J59" s="4"/>
      <c r="K59" s="4"/>
      <c r="L59" s="21"/>
      <c r="M59" s="4"/>
      <c r="N59" s="4"/>
    </row>
    <row r="60" spans="1:14" ht="15">
      <c r="A60" s="91" t="s">
        <v>19</v>
      </c>
      <c r="B60" s="91"/>
      <c r="C60" s="91"/>
      <c r="D60" s="91"/>
      <c r="E60" s="91"/>
      <c r="F60" s="91"/>
      <c r="G60" s="4">
        <v>32</v>
      </c>
      <c r="H60" s="10"/>
      <c r="I60" s="4"/>
      <c r="J60" s="4"/>
      <c r="K60" s="4"/>
      <c r="L60" s="21"/>
      <c r="M60" s="4"/>
      <c r="N60" s="4"/>
    </row>
    <row r="61" spans="1:14" ht="15">
      <c r="A61" s="91" t="s">
        <v>38</v>
      </c>
      <c r="B61" s="91"/>
      <c r="C61" s="91"/>
      <c r="D61" s="91"/>
      <c r="E61" s="91"/>
      <c r="F61" s="91"/>
      <c r="G61" s="4">
        <v>64</v>
      </c>
      <c r="H61" s="10"/>
      <c r="I61" s="8"/>
      <c r="J61" s="8"/>
      <c r="K61" s="8"/>
      <c r="L61" s="21"/>
      <c r="M61" s="8"/>
      <c r="N61" s="8"/>
    </row>
    <row r="62" spans="1:15" ht="15">
      <c r="A62" s="60" t="s">
        <v>264</v>
      </c>
      <c r="B62" s="61"/>
      <c r="C62" s="61"/>
      <c r="D62" s="61"/>
      <c r="E62" s="61"/>
      <c r="F62" s="62"/>
      <c r="G62" s="4">
        <v>170</v>
      </c>
      <c r="H62" s="10">
        <v>170</v>
      </c>
      <c r="I62" s="8">
        <v>0.45</v>
      </c>
      <c r="J62" s="8">
        <v>0.3</v>
      </c>
      <c r="K62" s="8">
        <v>24.45</v>
      </c>
      <c r="L62" s="21">
        <v>105</v>
      </c>
      <c r="M62" s="8">
        <v>3</v>
      </c>
      <c r="N62" s="8" t="s">
        <v>72</v>
      </c>
      <c r="O62" t="s">
        <v>256</v>
      </c>
    </row>
    <row r="63" spans="1:15" ht="15">
      <c r="A63" s="60" t="s">
        <v>46</v>
      </c>
      <c r="B63" s="61"/>
      <c r="C63" s="61"/>
      <c r="D63" s="61"/>
      <c r="E63" s="61"/>
      <c r="F63" s="62"/>
      <c r="G63" s="4"/>
      <c r="H63" s="10">
        <v>20</v>
      </c>
      <c r="I63" s="8">
        <v>1.32</v>
      </c>
      <c r="J63" s="8">
        <v>0.24</v>
      </c>
      <c r="K63" s="8">
        <v>6.68</v>
      </c>
      <c r="L63" s="21">
        <v>69.6</v>
      </c>
      <c r="M63" s="8">
        <v>0</v>
      </c>
      <c r="N63" s="8" t="s">
        <v>77</v>
      </c>
      <c r="O63" t="s">
        <v>256</v>
      </c>
    </row>
    <row r="64" spans="1:15" ht="15">
      <c r="A64" s="60" t="s">
        <v>135</v>
      </c>
      <c r="B64" s="61"/>
      <c r="C64" s="61"/>
      <c r="D64" s="61"/>
      <c r="E64" s="61"/>
      <c r="F64" s="62"/>
      <c r="G64" s="4"/>
      <c r="H64" s="10">
        <v>150</v>
      </c>
      <c r="I64" s="8">
        <v>0.61</v>
      </c>
      <c r="J64" s="8">
        <v>0.61</v>
      </c>
      <c r="K64" s="8">
        <v>15.13</v>
      </c>
      <c r="L64" s="33">
        <v>67.98</v>
      </c>
      <c r="M64" s="8">
        <v>25</v>
      </c>
      <c r="N64" s="8" t="s">
        <v>76</v>
      </c>
      <c r="O64" t="s">
        <v>256</v>
      </c>
    </row>
    <row r="65" spans="1:15" ht="15">
      <c r="A65" s="60" t="s">
        <v>156</v>
      </c>
      <c r="B65" s="61"/>
      <c r="C65" s="61"/>
      <c r="D65" s="61"/>
      <c r="E65" s="61"/>
      <c r="F65" s="62"/>
      <c r="G65" s="9" t="s">
        <v>166</v>
      </c>
      <c r="H65" s="10">
        <v>40</v>
      </c>
      <c r="I65" s="8">
        <v>5.08</v>
      </c>
      <c r="J65" s="8">
        <v>4.6</v>
      </c>
      <c r="K65" s="8">
        <v>0.28</v>
      </c>
      <c r="L65" s="21">
        <v>63</v>
      </c>
      <c r="M65" s="8">
        <v>0</v>
      </c>
      <c r="N65" s="8" t="s">
        <v>157</v>
      </c>
      <c r="O65" t="s">
        <v>256</v>
      </c>
    </row>
    <row r="66" spans="1:12" ht="15">
      <c r="A66" s="92"/>
      <c r="B66" s="92"/>
      <c r="C66" s="92"/>
      <c r="D66" s="92"/>
      <c r="E66" s="92"/>
      <c r="F66" s="92"/>
      <c r="J66" s="92"/>
      <c r="K66" s="92"/>
      <c r="L66" s="25"/>
    </row>
    <row r="67" spans="1:15" ht="15">
      <c r="A67" s="60" t="s">
        <v>240</v>
      </c>
      <c r="B67" s="61"/>
      <c r="C67" s="61"/>
      <c r="D67" s="61"/>
      <c r="E67" s="61"/>
      <c r="F67" s="62"/>
      <c r="G67" s="4"/>
      <c r="H67" s="10">
        <v>30</v>
      </c>
      <c r="I67" s="8">
        <v>0.59</v>
      </c>
      <c r="J67" s="8">
        <v>1.57</v>
      </c>
      <c r="K67" s="8">
        <v>2.93</v>
      </c>
      <c r="L67" s="21">
        <v>28.26</v>
      </c>
      <c r="M67" s="8">
        <v>4.69</v>
      </c>
      <c r="N67" s="8" t="s">
        <v>241</v>
      </c>
      <c r="O67" t="s">
        <v>256</v>
      </c>
    </row>
    <row r="68" spans="1:14" ht="15">
      <c r="A68" s="91" t="s">
        <v>36</v>
      </c>
      <c r="B68" s="91"/>
      <c r="C68" s="91"/>
      <c r="D68" s="91"/>
      <c r="E68" s="91"/>
      <c r="F68" s="91"/>
      <c r="G68" s="4">
        <v>12</v>
      </c>
      <c r="H68" s="4"/>
      <c r="I68" s="4"/>
      <c r="J68" s="4"/>
      <c r="K68" s="4"/>
      <c r="L68" s="21"/>
      <c r="M68" s="4"/>
      <c r="N68" s="4"/>
    </row>
    <row r="69" spans="1:14" ht="15">
      <c r="A69" s="91" t="s">
        <v>242</v>
      </c>
      <c r="B69" s="91"/>
      <c r="C69" s="91"/>
      <c r="D69" s="91"/>
      <c r="E69" s="91"/>
      <c r="F69" s="91"/>
      <c r="G69" s="4">
        <v>4.5</v>
      </c>
      <c r="H69" s="4"/>
      <c r="I69" s="4"/>
      <c r="J69" s="4"/>
      <c r="K69" s="4"/>
      <c r="L69" s="21"/>
      <c r="M69" s="4"/>
      <c r="N69" s="4"/>
    </row>
    <row r="70" spans="1:14" ht="15">
      <c r="A70" s="91" t="s">
        <v>243</v>
      </c>
      <c r="B70" s="91"/>
      <c r="C70" s="91"/>
      <c r="D70" s="91"/>
      <c r="E70" s="91"/>
      <c r="F70" s="91"/>
      <c r="G70" s="4">
        <v>4.5</v>
      </c>
      <c r="H70" s="4"/>
      <c r="I70" s="4"/>
      <c r="J70" s="4"/>
      <c r="K70" s="4"/>
      <c r="L70" s="21"/>
      <c r="M70" s="4"/>
      <c r="N70" s="4"/>
    </row>
    <row r="71" spans="1:14" ht="15">
      <c r="A71" s="91" t="s">
        <v>244</v>
      </c>
      <c r="B71" s="91"/>
      <c r="C71" s="91"/>
      <c r="D71" s="91"/>
      <c r="E71" s="91"/>
      <c r="F71" s="91"/>
      <c r="G71" s="4">
        <v>3</v>
      </c>
      <c r="H71" s="4"/>
      <c r="I71" s="4"/>
      <c r="J71" s="4"/>
      <c r="K71" s="4"/>
      <c r="L71" s="21"/>
      <c r="M71" s="4"/>
      <c r="N71" s="4"/>
    </row>
    <row r="72" spans="1:14" ht="15">
      <c r="A72" s="91" t="s">
        <v>34</v>
      </c>
      <c r="B72" s="91"/>
      <c r="C72" s="91"/>
      <c r="D72" s="91"/>
      <c r="E72" s="91"/>
      <c r="F72" s="91"/>
      <c r="G72" s="4">
        <v>4.8</v>
      </c>
      <c r="H72" s="4"/>
      <c r="I72" s="4"/>
      <c r="J72" s="4"/>
      <c r="K72" s="4"/>
      <c r="L72" s="21"/>
      <c r="M72" s="4"/>
      <c r="N72" s="4"/>
    </row>
    <row r="73" spans="1:12" ht="15">
      <c r="A73" s="92"/>
      <c r="B73" s="92"/>
      <c r="C73" s="92"/>
      <c r="D73" s="92"/>
      <c r="E73" s="92"/>
      <c r="F73" s="92"/>
      <c r="L73" s="25"/>
    </row>
    <row r="74" spans="1:15" ht="15">
      <c r="A74" s="60" t="s">
        <v>228</v>
      </c>
      <c r="B74" s="61"/>
      <c r="C74" s="61"/>
      <c r="D74" s="61"/>
      <c r="E74" s="61"/>
      <c r="F74" s="62"/>
      <c r="G74" s="9"/>
      <c r="H74" s="10">
        <v>30</v>
      </c>
      <c r="I74" s="8">
        <v>0.33</v>
      </c>
      <c r="J74" s="8">
        <v>1.8</v>
      </c>
      <c r="K74" s="8">
        <v>0.81</v>
      </c>
      <c r="L74" s="21">
        <v>23.73</v>
      </c>
      <c r="M74" s="8">
        <v>6.12</v>
      </c>
      <c r="N74" s="8" t="s">
        <v>229</v>
      </c>
      <c r="O74" t="s">
        <v>256</v>
      </c>
    </row>
    <row r="75" spans="1:14" ht="15">
      <c r="A75" s="91" t="s">
        <v>230</v>
      </c>
      <c r="B75" s="91"/>
      <c r="C75" s="91"/>
      <c r="D75" s="91"/>
      <c r="E75" s="91"/>
      <c r="F75" s="91"/>
      <c r="G75" s="9">
        <v>21.6</v>
      </c>
      <c r="H75" s="10"/>
      <c r="I75" s="8"/>
      <c r="J75" s="8"/>
      <c r="K75" s="8"/>
      <c r="L75" s="21"/>
      <c r="M75" s="8"/>
      <c r="N75" s="8"/>
    </row>
    <row r="76" spans="1:14" ht="15">
      <c r="A76" s="91" t="s">
        <v>34</v>
      </c>
      <c r="B76" s="91"/>
      <c r="C76" s="91"/>
      <c r="D76" s="91"/>
      <c r="E76" s="91"/>
      <c r="F76" s="91"/>
      <c r="G76" s="9">
        <v>1.8</v>
      </c>
      <c r="H76" s="10"/>
      <c r="I76" s="8"/>
      <c r="J76" s="8"/>
      <c r="K76" s="8"/>
      <c r="L76" s="21"/>
      <c r="M76" s="8"/>
      <c r="N76" s="8"/>
    </row>
    <row r="77" spans="1:14" ht="15">
      <c r="A77" s="91" t="s">
        <v>37</v>
      </c>
      <c r="B77" s="91"/>
      <c r="C77" s="91"/>
      <c r="D77" s="91"/>
      <c r="E77" s="91"/>
      <c r="F77" s="91"/>
      <c r="G77" s="9">
        <v>7.2</v>
      </c>
      <c r="H77" s="10"/>
      <c r="I77" s="8"/>
      <c r="J77" s="8"/>
      <c r="K77" s="8"/>
      <c r="L77" s="21"/>
      <c r="M77" s="8"/>
      <c r="N77" s="8"/>
    </row>
    <row r="78" spans="1:12" ht="15">
      <c r="A78" s="92"/>
      <c r="B78" s="92"/>
      <c r="C78" s="92"/>
      <c r="D78" s="92"/>
      <c r="E78" s="92"/>
      <c r="F78" s="92"/>
      <c r="L78" s="25"/>
    </row>
    <row r="79" spans="1:15" ht="15">
      <c r="A79" s="60" t="s">
        <v>282</v>
      </c>
      <c r="B79" s="61"/>
      <c r="C79" s="61"/>
      <c r="D79" s="61"/>
      <c r="E79" s="61"/>
      <c r="F79" s="62"/>
      <c r="G79" s="4"/>
      <c r="H79" s="10">
        <v>30</v>
      </c>
      <c r="I79" s="8">
        <v>0.42</v>
      </c>
      <c r="J79" s="8">
        <v>1.5</v>
      </c>
      <c r="K79" s="8">
        <v>2.7</v>
      </c>
      <c r="L79" s="21" t="s">
        <v>283</v>
      </c>
      <c r="M79" s="36" t="s">
        <v>284</v>
      </c>
      <c r="N79" s="8" t="s">
        <v>149</v>
      </c>
      <c r="O79" t="s">
        <v>256</v>
      </c>
    </row>
    <row r="80" spans="1:14" ht="15">
      <c r="A80" s="57" t="s">
        <v>34</v>
      </c>
      <c r="B80" s="58"/>
      <c r="C80" s="58"/>
      <c r="D80" s="58"/>
      <c r="E80" s="58"/>
      <c r="F80" s="59"/>
      <c r="G80" s="4">
        <v>1.5</v>
      </c>
      <c r="H80" s="4"/>
      <c r="I80" s="4"/>
      <c r="J80" s="4"/>
      <c r="K80" s="4"/>
      <c r="L80" s="18"/>
      <c r="M80" s="4"/>
      <c r="N80" s="4"/>
    </row>
    <row r="81" spans="1:14" ht="15">
      <c r="A81" s="91" t="s">
        <v>150</v>
      </c>
      <c r="B81" s="91"/>
      <c r="C81" s="91"/>
      <c r="D81" s="91"/>
      <c r="E81" s="91"/>
      <c r="F81" s="91"/>
      <c r="G81" s="4">
        <v>23.6</v>
      </c>
      <c r="H81" s="4"/>
      <c r="I81" s="4"/>
      <c r="J81" s="4"/>
      <c r="K81" s="4"/>
      <c r="L81" s="18"/>
      <c r="M81" s="4"/>
      <c r="N81" s="4"/>
    </row>
    <row r="82" spans="1:14" ht="15">
      <c r="A82" s="57" t="s">
        <v>33</v>
      </c>
      <c r="B82" s="58"/>
      <c r="C82" s="58"/>
      <c r="D82" s="58"/>
      <c r="E82" s="58"/>
      <c r="F82" s="59"/>
      <c r="G82" s="4">
        <v>3.75</v>
      </c>
      <c r="H82" s="4"/>
      <c r="I82" s="4"/>
      <c r="J82" s="4"/>
      <c r="K82" s="4"/>
      <c r="L82" s="18"/>
      <c r="M82" s="4"/>
      <c r="N82" s="4"/>
    </row>
    <row r="83" spans="1:14" ht="15">
      <c r="A83" s="91" t="s">
        <v>21</v>
      </c>
      <c r="B83" s="91"/>
      <c r="C83" s="91"/>
      <c r="D83" s="91"/>
      <c r="E83" s="91"/>
      <c r="F83" s="91"/>
      <c r="G83" s="4">
        <v>1.5</v>
      </c>
      <c r="H83" s="4"/>
      <c r="I83" s="4"/>
      <c r="J83" s="4"/>
      <c r="K83" s="4"/>
      <c r="L83" s="18"/>
      <c r="M83" s="4"/>
      <c r="N83" s="4"/>
    </row>
  </sheetData>
  <sheetProtection/>
  <mergeCells count="87">
    <mergeCell ref="A82:F82"/>
    <mergeCell ref="A83:F83"/>
    <mergeCell ref="A39:F39"/>
    <mergeCell ref="A35:F35"/>
    <mergeCell ref="A36:F36"/>
    <mergeCell ref="A53:F53"/>
    <mergeCell ref="A47:N47"/>
    <mergeCell ref="A48:F48"/>
    <mergeCell ref="A52:F52"/>
    <mergeCell ref="A49:F49"/>
    <mergeCell ref="A45:F45"/>
    <mergeCell ref="A41:F41"/>
    <mergeCell ref="A40:F40"/>
    <mergeCell ref="A37:F37"/>
    <mergeCell ref="A38:F38"/>
    <mergeCell ref="A42:F42"/>
    <mergeCell ref="A50:F50"/>
    <mergeCell ref="A51:F51"/>
    <mergeCell ref="A46:F46"/>
    <mergeCell ref="A43:F43"/>
    <mergeCell ref="A28:F28"/>
    <mergeCell ref="A29:F29"/>
    <mergeCell ref="A30:F30"/>
    <mergeCell ref="A31:F31"/>
    <mergeCell ref="A34:F34"/>
    <mergeCell ref="A44:F44"/>
    <mergeCell ref="M4:M5"/>
    <mergeCell ref="A10:F10"/>
    <mergeCell ref="A11:F11"/>
    <mergeCell ref="N4:N5"/>
    <mergeCell ref="A6:F6"/>
    <mergeCell ref="A7:F7"/>
    <mergeCell ref="A8:F8"/>
    <mergeCell ref="A9:F9"/>
    <mergeCell ref="L4:L5"/>
    <mergeCell ref="I4:K4"/>
    <mergeCell ref="G4:G5"/>
    <mergeCell ref="H4:H5"/>
    <mergeCell ref="A15:F15"/>
    <mergeCell ref="A12:F12"/>
    <mergeCell ref="A13:F13"/>
    <mergeCell ref="A14:F14"/>
    <mergeCell ref="A27:F27"/>
    <mergeCell ref="A25:F25"/>
    <mergeCell ref="A26:F26"/>
    <mergeCell ref="B2:C2"/>
    <mergeCell ref="A4:F5"/>
    <mergeCell ref="A16:F16"/>
    <mergeCell ref="A32:F32"/>
    <mergeCell ref="A33:F33"/>
    <mergeCell ref="A20:N20"/>
    <mergeCell ref="A17:N17"/>
    <mergeCell ref="A18:F18"/>
    <mergeCell ref="A19:F19"/>
    <mergeCell ref="A21:F21"/>
    <mergeCell ref="A22:F22"/>
    <mergeCell ref="A23:F23"/>
    <mergeCell ref="A24:F24"/>
    <mergeCell ref="A62:F62"/>
    <mergeCell ref="A63:F63"/>
    <mergeCell ref="A79:F79"/>
    <mergeCell ref="A80:F80"/>
    <mergeCell ref="A81:F81"/>
    <mergeCell ref="A78:F78"/>
    <mergeCell ref="A73:F73"/>
    <mergeCell ref="A74:F74"/>
    <mergeCell ref="A75:F75"/>
    <mergeCell ref="A76:F76"/>
    <mergeCell ref="A54:F54"/>
    <mergeCell ref="A57:F57"/>
    <mergeCell ref="A58:F58"/>
    <mergeCell ref="A65:F65"/>
    <mergeCell ref="A55:F55"/>
    <mergeCell ref="A56:F56"/>
    <mergeCell ref="A59:F59"/>
    <mergeCell ref="A60:F60"/>
    <mergeCell ref="A61:F61"/>
    <mergeCell ref="A64:F64"/>
    <mergeCell ref="J66:K66"/>
    <mergeCell ref="A77:F77"/>
    <mergeCell ref="A69:F69"/>
    <mergeCell ref="A70:F70"/>
    <mergeCell ref="A71:F71"/>
    <mergeCell ref="A72:F72"/>
    <mergeCell ref="A67:F67"/>
    <mergeCell ref="A68:F68"/>
    <mergeCell ref="A66:F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  <rowBreaks count="1" manualBreakCount="1">
    <brk id="3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="75" zoomScaleSheetLayoutView="75" zoomScalePageLayoutView="0" workbookViewId="0" topLeftCell="A1">
      <selection activeCell="G36" sqref="G36"/>
    </sheetView>
  </sheetViews>
  <sheetFormatPr defaultColWidth="9.140625" defaultRowHeight="15"/>
  <cols>
    <col min="6" max="6" width="22.00390625" style="0" customWidth="1"/>
    <col min="13" max="13" width="10.57421875" style="0" customWidth="1"/>
  </cols>
  <sheetData>
    <row r="1" spans="1:14" ht="15">
      <c r="A1" s="1" t="s">
        <v>0</v>
      </c>
      <c r="B1" s="1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73" t="s">
        <v>24</v>
      </c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93" t="s">
        <v>5</v>
      </c>
      <c r="B4" s="93"/>
      <c r="C4" s="93"/>
      <c r="D4" s="93"/>
      <c r="E4" s="93"/>
      <c r="F4" s="93"/>
      <c r="G4" s="95" t="s">
        <v>6</v>
      </c>
      <c r="H4" s="95" t="s">
        <v>7</v>
      </c>
      <c r="I4" s="96" t="s">
        <v>11</v>
      </c>
      <c r="J4" s="97"/>
      <c r="K4" s="97"/>
      <c r="L4" s="95" t="s">
        <v>12</v>
      </c>
      <c r="M4" s="93" t="s">
        <v>13</v>
      </c>
      <c r="N4" s="93" t="s">
        <v>14</v>
      </c>
    </row>
    <row r="5" spans="1:14" ht="15">
      <c r="A5" s="93"/>
      <c r="B5" s="93"/>
      <c r="C5" s="93"/>
      <c r="D5" s="93"/>
      <c r="E5" s="93"/>
      <c r="F5" s="93"/>
      <c r="G5" s="95"/>
      <c r="H5" s="95"/>
      <c r="I5" s="6" t="s">
        <v>8</v>
      </c>
      <c r="J5" s="6" t="s">
        <v>9</v>
      </c>
      <c r="K5" s="6" t="s">
        <v>10</v>
      </c>
      <c r="L5" s="95"/>
      <c r="M5" s="93"/>
      <c r="N5" s="93"/>
    </row>
    <row r="6" spans="1:14" ht="15">
      <c r="A6" s="94" t="s">
        <v>15</v>
      </c>
      <c r="B6" s="94"/>
      <c r="C6" s="94"/>
      <c r="D6" s="94"/>
      <c r="E6" s="94"/>
      <c r="F6" s="94"/>
      <c r="G6" s="3"/>
      <c r="H6" s="3"/>
      <c r="I6" s="3"/>
      <c r="J6" s="3"/>
      <c r="K6" s="3"/>
      <c r="L6" s="24"/>
      <c r="M6" s="3"/>
      <c r="N6" s="3"/>
    </row>
    <row r="7" spans="1:15" ht="15">
      <c r="A7" s="60" t="s">
        <v>28</v>
      </c>
      <c r="B7" s="61"/>
      <c r="C7" s="61"/>
      <c r="D7" s="61"/>
      <c r="E7" s="61"/>
      <c r="F7" s="62"/>
      <c r="G7" s="4"/>
      <c r="H7" s="10">
        <v>150</v>
      </c>
      <c r="I7" s="8">
        <v>4.62</v>
      </c>
      <c r="J7" s="8">
        <v>6.5</v>
      </c>
      <c r="K7" s="8">
        <v>18.3</v>
      </c>
      <c r="L7" s="21">
        <v>147.7</v>
      </c>
      <c r="M7" s="8">
        <v>0</v>
      </c>
      <c r="N7" s="8" t="s">
        <v>68</v>
      </c>
      <c r="O7" t="s">
        <v>256</v>
      </c>
    </row>
    <row r="8" spans="1:14" ht="15">
      <c r="A8" s="57" t="s">
        <v>29</v>
      </c>
      <c r="B8" s="58"/>
      <c r="C8" s="58"/>
      <c r="D8" s="58"/>
      <c r="E8" s="58"/>
      <c r="F8" s="59"/>
      <c r="G8">
        <v>22.5</v>
      </c>
      <c r="H8" s="8"/>
      <c r="I8" s="4"/>
      <c r="J8" s="4"/>
      <c r="K8" s="4"/>
      <c r="L8" s="21"/>
      <c r="M8" s="4"/>
      <c r="N8" s="4"/>
    </row>
    <row r="9" spans="1:14" ht="15">
      <c r="A9" s="57" t="s">
        <v>19</v>
      </c>
      <c r="B9" s="58"/>
      <c r="C9" s="58"/>
      <c r="D9" s="58"/>
      <c r="E9" s="58"/>
      <c r="F9" s="59"/>
      <c r="G9" s="4">
        <v>77.9</v>
      </c>
      <c r="H9" s="8"/>
      <c r="I9" s="4"/>
      <c r="J9" s="4"/>
      <c r="K9" s="4"/>
      <c r="L9" s="21"/>
      <c r="M9" s="4"/>
      <c r="N9" s="4"/>
    </row>
    <row r="10" spans="1:14" ht="15">
      <c r="A10" s="57" t="s">
        <v>21</v>
      </c>
      <c r="B10" s="58"/>
      <c r="C10" s="58"/>
      <c r="D10" s="58"/>
      <c r="E10" s="58"/>
      <c r="F10" s="59"/>
      <c r="G10" s="4">
        <v>3.6</v>
      </c>
      <c r="H10" s="8"/>
      <c r="I10" s="4"/>
      <c r="J10" s="4"/>
      <c r="K10" s="4"/>
      <c r="L10" s="21"/>
      <c r="M10" s="4"/>
      <c r="N10" s="4"/>
    </row>
    <row r="11" spans="1:14" ht="15">
      <c r="A11" s="57" t="s">
        <v>20</v>
      </c>
      <c r="B11" s="58"/>
      <c r="C11" s="58"/>
      <c r="D11" s="58"/>
      <c r="E11" s="58"/>
      <c r="F11" s="59"/>
      <c r="G11" s="4">
        <v>3.6</v>
      </c>
      <c r="H11" s="8"/>
      <c r="I11" s="4"/>
      <c r="J11" s="4"/>
      <c r="K11" s="4"/>
      <c r="L11" s="21"/>
      <c r="M11" s="4"/>
      <c r="N11" s="4"/>
    </row>
    <row r="12" spans="1:15" ht="15">
      <c r="A12" s="60" t="s">
        <v>22</v>
      </c>
      <c r="B12" s="61"/>
      <c r="C12" s="61"/>
      <c r="D12" s="61"/>
      <c r="E12" s="61"/>
      <c r="F12" s="62"/>
      <c r="G12" s="4"/>
      <c r="H12" s="29">
        <v>25</v>
      </c>
      <c r="I12" s="8">
        <v>1.9</v>
      </c>
      <c r="J12" s="8">
        <v>0.75</v>
      </c>
      <c r="K12" s="8">
        <v>12.5</v>
      </c>
      <c r="L12" s="21">
        <v>65</v>
      </c>
      <c r="M12" s="8">
        <v>0</v>
      </c>
      <c r="N12" s="8" t="s">
        <v>69</v>
      </c>
      <c r="O12" t="s">
        <v>256</v>
      </c>
    </row>
    <row r="13" spans="1:15" ht="15">
      <c r="A13" s="60" t="s">
        <v>31</v>
      </c>
      <c r="B13" s="61"/>
      <c r="C13" s="61"/>
      <c r="D13" s="61"/>
      <c r="E13" s="61"/>
      <c r="F13" s="62"/>
      <c r="G13" s="4"/>
      <c r="H13" s="29">
        <v>8</v>
      </c>
      <c r="I13" s="8">
        <v>2.05</v>
      </c>
      <c r="J13" s="8">
        <v>2.09</v>
      </c>
      <c r="K13" s="8">
        <v>0</v>
      </c>
      <c r="L13" s="21">
        <v>27.44</v>
      </c>
      <c r="M13" s="8">
        <v>0.06</v>
      </c>
      <c r="N13" s="8" t="s">
        <v>71</v>
      </c>
      <c r="O13" t="s">
        <v>256</v>
      </c>
    </row>
    <row r="14" spans="1:15" ht="15">
      <c r="A14" s="60" t="s">
        <v>30</v>
      </c>
      <c r="B14" s="61"/>
      <c r="C14" s="61"/>
      <c r="D14" s="61"/>
      <c r="E14" s="61"/>
      <c r="F14" s="62"/>
      <c r="G14" s="4"/>
      <c r="H14" s="29">
        <v>150</v>
      </c>
      <c r="I14" s="8">
        <v>2.09</v>
      </c>
      <c r="J14" s="8">
        <v>2.39</v>
      </c>
      <c r="K14" s="8">
        <v>14.78</v>
      </c>
      <c r="L14" s="21">
        <v>89.01</v>
      </c>
      <c r="M14" s="8">
        <v>0.75</v>
      </c>
      <c r="N14" s="8" t="s">
        <v>70</v>
      </c>
      <c r="O14" t="s">
        <v>256</v>
      </c>
    </row>
    <row r="15" spans="1:14" ht="15">
      <c r="A15" s="57" t="s">
        <v>58</v>
      </c>
      <c r="B15" s="58"/>
      <c r="C15" s="58"/>
      <c r="D15" s="58"/>
      <c r="E15" s="58"/>
      <c r="F15" s="59"/>
      <c r="G15" s="4">
        <v>1.5</v>
      </c>
      <c r="H15" s="29"/>
      <c r="I15" s="8"/>
      <c r="J15" s="8"/>
      <c r="K15" s="8"/>
      <c r="L15" s="21"/>
      <c r="M15" s="8"/>
      <c r="N15" s="8"/>
    </row>
    <row r="16" spans="1:14" ht="15">
      <c r="A16" s="57" t="s">
        <v>19</v>
      </c>
      <c r="B16" s="58"/>
      <c r="C16" s="58"/>
      <c r="D16" s="58"/>
      <c r="E16" s="58"/>
      <c r="F16" s="59"/>
      <c r="G16" s="4">
        <v>75</v>
      </c>
      <c r="H16" s="31"/>
      <c r="I16" s="8"/>
      <c r="J16" s="8"/>
      <c r="K16" s="8"/>
      <c r="L16" s="21"/>
      <c r="M16" s="8"/>
      <c r="N16" s="8"/>
    </row>
    <row r="17" spans="1:14" ht="15">
      <c r="A17" s="57" t="s">
        <v>57</v>
      </c>
      <c r="B17" s="58"/>
      <c r="C17" s="58"/>
      <c r="D17" s="58"/>
      <c r="E17" s="58"/>
      <c r="F17" s="59"/>
      <c r="G17" s="4">
        <v>11.2</v>
      </c>
      <c r="H17" s="31"/>
      <c r="I17" s="8"/>
      <c r="J17" s="8"/>
      <c r="K17" s="8"/>
      <c r="L17" s="21"/>
      <c r="M17" s="8"/>
      <c r="N17" s="8"/>
    </row>
    <row r="18" spans="1:14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>
      <c r="A19" s="94" t="s">
        <v>16</v>
      </c>
      <c r="B19" s="99"/>
      <c r="C19" s="99"/>
      <c r="D19" s="99"/>
      <c r="E19" s="99"/>
      <c r="F19" s="99"/>
      <c r="G19" s="3"/>
      <c r="H19" s="3"/>
      <c r="I19" s="3"/>
      <c r="J19" s="3"/>
      <c r="K19" s="3"/>
      <c r="L19" s="24"/>
      <c r="M19" s="3"/>
      <c r="N19" s="3"/>
    </row>
    <row r="20" spans="1:15" ht="15">
      <c r="A20" s="60" t="s">
        <v>129</v>
      </c>
      <c r="B20" s="61"/>
      <c r="C20" s="61"/>
      <c r="D20" s="61"/>
      <c r="E20" s="61"/>
      <c r="F20" s="62"/>
      <c r="G20" s="4">
        <v>150</v>
      </c>
      <c r="H20" s="10">
        <v>150</v>
      </c>
      <c r="I20" s="8">
        <v>4.42</v>
      </c>
      <c r="J20" s="8">
        <v>4.78</v>
      </c>
      <c r="K20" s="8">
        <v>7</v>
      </c>
      <c r="L20" s="21">
        <v>87.98</v>
      </c>
      <c r="M20" s="8">
        <v>0.37</v>
      </c>
      <c r="N20" s="8" t="s">
        <v>130</v>
      </c>
      <c r="O20" t="s">
        <v>256</v>
      </c>
    </row>
    <row r="21" spans="1:14" ht="15">
      <c r="A21" s="60" t="s">
        <v>32</v>
      </c>
      <c r="B21" s="61"/>
      <c r="C21" s="61"/>
      <c r="D21" s="61"/>
      <c r="E21" s="61"/>
      <c r="F21" s="62"/>
      <c r="G21" s="4"/>
      <c r="H21" s="10">
        <v>20</v>
      </c>
      <c r="I21" s="8">
        <v>1.46</v>
      </c>
      <c r="J21" s="8">
        <v>1.8</v>
      </c>
      <c r="K21" s="8">
        <v>14.6</v>
      </c>
      <c r="L21" s="21">
        <v>83.3</v>
      </c>
      <c r="M21" s="8">
        <v>0</v>
      </c>
      <c r="N21" s="8" t="s">
        <v>73</v>
      </c>
    </row>
    <row r="22" spans="1:14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5">
      <c r="A23" s="94" t="s">
        <v>17</v>
      </c>
      <c r="B23" s="94"/>
      <c r="C23" s="94"/>
      <c r="D23" s="94"/>
      <c r="E23" s="94"/>
      <c r="F23" s="94"/>
      <c r="G23" s="3"/>
      <c r="H23" s="3"/>
      <c r="I23" s="3"/>
      <c r="J23" s="3"/>
      <c r="K23" s="3"/>
      <c r="L23" s="24"/>
      <c r="M23" s="3"/>
      <c r="N23" s="3"/>
    </row>
    <row r="24" spans="1:15" ht="15">
      <c r="A24" s="60" t="s">
        <v>227</v>
      </c>
      <c r="B24" s="61"/>
      <c r="C24" s="61"/>
      <c r="D24" s="61"/>
      <c r="E24" s="61"/>
      <c r="F24" s="62"/>
      <c r="G24" s="4"/>
      <c r="H24" s="10">
        <v>30</v>
      </c>
      <c r="I24" s="8">
        <v>0.37</v>
      </c>
      <c r="J24" s="8">
        <v>3</v>
      </c>
      <c r="K24" s="8">
        <v>2.49</v>
      </c>
      <c r="L24" s="21">
        <v>38.77</v>
      </c>
      <c r="M24" s="8">
        <v>0</v>
      </c>
      <c r="N24" s="8" t="s">
        <v>131</v>
      </c>
      <c r="O24" t="s">
        <v>256</v>
      </c>
    </row>
    <row r="25" spans="1:14" ht="15">
      <c r="A25" s="57" t="s">
        <v>36</v>
      </c>
      <c r="B25" s="58"/>
      <c r="C25" s="58"/>
      <c r="D25" s="58"/>
      <c r="E25" s="58"/>
      <c r="F25" s="59"/>
      <c r="G25" s="4">
        <v>6.6</v>
      </c>
      <c r="H25" s="4"/>
      <c r="I25" s="4"/>
      <c r="J25" s="4"/>
      <c r="K25" s="4"/>
      <c r="L25" s="21"/>
      <c r="M25" s="4"/>
      <c r="N25" s="4"/>
    </row>
    <row r="26" spans="1:14" ht="15">
      <c r="A26" s="57" t="s">
        <v>51</v>
      </c>
      <c r="B26" s="58"/>
      <c r="C26" s="58"/>
      <c r="D26" s="58"/>
      <c r="E26" s="58"/>
      <c r="F26" s="59"/>
      <c r="G26" s="4">
        <v>4.5</v>
      </c>
      <c r="H26" s="4"/>
      <c r="I26" s="4"/>
      <c r="J26" s="4"/>
      <c r="K26" s="4"/>
      <c r="L26" s="21"/>
      <c r="M26" s="4"/>
      <c r="N26" s="4"/>
    </row>
    <row r="27" spans="1:14" ht="15">
      <c r="A27" s="91" t="s">
        <v>33</v>
      </c>
      <c r="B27" s="91"/>
      <c r="C27" s="91"/>
      <c r="D27" s="91"/>
      <c r="E27" s="91"/>
      <c r="F27" s="91"/>
      <c r="G27" s="4">
        <v>3</v>
      </c>
      <c r="H27" s="4"/>
      <c r="I27" s="4"/>
      <c r="J27" s="4"/>
      <c r="K27" s="4"/>
      <c r="L27" s="21"/>
      <c r="M27" s="4"/>
      <c r="N27" s="4"/>
    </row>
    <row r="28" spans="1:14" ht="15">
      <c r="A28" s="57" t="s">
        <v>132</v>
      </c>
      <c r="B28" s="58"/>
      <c r="C28" s="58"/>
      <c r="D28" s="58"/>
      <c r="E28" s="58"/>
      <c r="F28" s="59"/>
      <c r="G28" s="4">
        <v>9</v>
      </c>
      <c r="H28" s="4"/>
      <c r="I28" s="4"/>
      <c r="J28" s="4"/>
      <c r="K28" s="4"/>
      <c r="L28" s="21"/>
      <c r="M28" s="4"/>
      <c r="N28" s="4"/>
    </row>
    <row r="29" spans="1:14" ht="15">
      <c r="A29" s="91" t="s">
        <v>37</v>
      </c>
      <c r="B29" s="91"/>
      <c r="C29" s="91"/>
      <c r="D29" s="91"/>
      <c r="E29" s="91"/>
      <c r="F29" s="91"/>
      <c r="G29" s="4">
        <v>4.5</v>
      </c>
      <c r="H29" s="4"/>
      <c r="I29" s="4"/>
      <c r="J29" s="4"/>
      <c r="K29" s="4"/>
      <c r="L29" s="21"/>
      <c r="M29" s="4"/>
      <c r="N29" s="4"/>
    </row>
    <row r="30" spans="1:14" ht="15">
      <c r="A30" s="91" t="s">
        <v>34</v>
      </c>
      <c r="B30" s="91"/>
      <c r="C30" s="91"/>
      <c r="D30" s="91"/>
      <c r="E30" s="91"/>
      <c r="F30" s="91"/>
      <c r="G30" s="4">
        <v>3</v>
      </c>
      <c r="H30" s="4"/>
      <c r="I30" s="4"/>
      <c r="J30" s="4"/>
      <c r="K30" s="4"/>
      <c r="L30" s="21"/>
      <c r="M30" s="4"/>
      <c r="N30" s="4"/>
    </row>
    <row r="31" spans="1:15" ht="15">
      <c r="A31" s="60" t="s">
        <v>217</v>
      </c>
      <c r="B31" s="61"/>
      <c r="C31" s="61"/>
      <c r="D31" s="61"/>
      <c r="E31" s="61"/>
      <c r="F31" s="62"/>
      <c r="G31" s="4"/>
      <c r="H31" s="10" t="s">
        <v>322</v>
      </c>
      <c r="I31" s="8">
        <v>1.3</v>
      </c>
      <c r="J31" s="8">
        <v>3.4</v>
      </c>
      <c r="K31" s="8">
        <v>7.5</v>
      </c>
      <c r="L31" s="21">
        <v>66</v>
      </c>
      <c r="M31" s="8">
        <v>4.8</v>
      </c>
      <c r="N31" s="8" t="s">
        <v>145</v>
      </c>
      <c r="O31" t="s">
        <v>256</v>
      </c>
    </row>
    <row r="32" spans="1:14" ht="15">
      <c r="A32" s="57" t="s">
        <v>43</v>
      </c>
      <c r="B32" s="58"/>
      <c r="C32" s="58"/>
      <c r="D32" s="58"/>
      <c r="E32" s="58"/>
      <c r="F32" s="59"/>
      <c r="G32" s="4">
        <v>21.6</v>
      </c>
      <c r="H32" s="10"/>
      <c r="I32" s="8"/>
      <c r="J32" s="8"/>
      <c r="K32" s="8"/>
      <c r="L32" s="21"/>
      <c r="M32" s="8"/>
      <c r="N32" s="8"/>
    </row>
    <row r="33" spans="1:14" ht="15">
      <c r="A33" s="57" t="s">
        <v>36</v>
      </c>
      <c r="B33" s="58"/>
      <c r="C33" s="58"/>
      <c r="D33" s="58"/>
      <c r="E33" s="58"/>
      <c r="F33" s="59"/>
      <c r="G33" s="4">
        <v>18</v>
      </c>
      <c r="H33" s="10"/>
      <c r="I33" s="8"/>
      <c r="J33" s="8"/>
      <c r="K33" s="8"/>
      <c r="L33" s="21"/>
      <c r="M33" s="8"/>
      <c r="N33" s="8"/>
    </row>
    <row r="34" spans="1:14" ht="15">
      <c r="A34" s="57" t="s">
        <v>37</v>
      </c>
      <c r="B34" s="58"/>
      <c r="C34" s="58"/>
      <c r="D34" s="58"/>
      <c r="E34" s="58"/>
      <c r="F34" s="59"/>
      <c r="G34" s="4">
        <v>7.2</v>
      </c>
      <c r="H34" s="10"/>
      <c r="I34" s="8"/>
      <c r="J34" s="8"/>
      <c r="K34" s="8"/>
      <c r="L34" s="21"/>
      <c r="M34" s="8"/>
      <c r="N34" s="8"/>
    </row>
    <row r="35" spans="1:14" ht="15">
      <c r="A35" s="91" t="s">
        <v>33</v>
      </c>
      <c r="B35" s="91"/>
      <c r="C35" s="91"/>
      <c r="D35" s="91"/>
      <c r="E35" s="91"/>
      <c r="F35" s="91"/>
      <c r="G35" s="4">
        <v>7.2</v>
      </c>
      <c r="H35" s="10"/>
      <c r="I35" s="8"/>
      <c r="J35" s="8"/>
      <c r="K35" s="8"/>
      <c r="L35" s="21"/>
      <c r="M35" s="8"/>
      <c r="N35" s="8"/>
    </row>
    <row r="36" spans="1:14" ht="15">
      <c r="A36" s="91" t="s">
        <v>34</v>
      </c>
      <c r="B36" s="91"/>
      <c r="C36" s="91"/>
      <c r="D36" s="91"/>
      <c r="E36" s="91"/>
      <c r="F36" s="91"/>
      <c r="G36" s="4">
        <v>3.6</v>
      </c>
      <c r="H36" s="10"/>
      <c r="I36" s="8"/>
      <c r="J36" s="8"/>
      <c r="K36" s="8"/>
      <c r="L36" s="21"/>
      <c r="M36" s="8"/>
      <c r="N36" s="8"/>
    </row>
    <row r="37" spans="1:14" ht="15">
      <c r="A37" s="91" t="s">
        <v>53</v>
      </c>
      <c r="B37" s="91"/>
      <c r="C37" s="91"/>
      <c r="D37" s="91"/>
      <c r="E37" s="91"/>
      <c r="F37" s="91"/>
      <c r="G37" s="4">
        <v>6</v>
      </c>
      <c r="H37" s="10"/>
      <c r="I37" s="8"/>
      <c r="J37" s="8"/>
      <c r="K37" s="8"/>
      <c r="L37" s="21"/>
      <c r="M37" s="8"/>
      <c r="N37" s="8"/>
    </row>
    <row r="38" spans="1:14" ht="15">
      <c r="A38" s="91" t="s">
        <v>47</v>
      </c>
      <c r="B38" s="91"/>
      <c r="C38" s="91"/>
      <c r="D38" s="91"/>
      <c r="E38" s="91"/>
      <c r="F38" s="91"/>
      <c r="G38" s="4">
        <v>7.2</v>
      </c>
      <c r="H38" s="10"/>
      <c r="I38" s="8"/>
      <c r="J38" s="8"/>
      <c r="K38" s="8"/>
      <c r="L38" s="21"/>
      <c r="M38" s="8"/>
      <c r="N38" s="8"/>
    </row>
    <row r="39" spans="1:15" ht="15">
      <c r="A39" s="60" t="s">
        <v>251</v>
      </c>
      <c r="B39" s="61"/>
      <c r="C39" s="61"/>
      <c r="D39" s="61"/>
      <c r="E39" s="61"/>
      <c r="F39" s="62"/>
      <c r="G39" s="4"/>
      <c r="H39" s="10">
        <v>60</v>
      </c>
      <c r="I39" s="8">
        <v>8.81</v>
      </c>
      <c r="J39" s="8">
        <v>9.95</v>
      </c>
      <c r="K39" s="8">
        <v>6.01</v>
      </c>
      <c r="L39" s="21">
        <v>148.86</v>
      </c>
      <c r="M39" s="8">
        <v>0</v>
      </c>
      <c r="N39" s="8" t="s">
        <v>146</v>
      </c>
      <c r="O39" t="s">
        <v>256</v>
      </c>
    </row>
    <row r="40" spans="1:14" ht="15">
      <c r="A40" s="91" t="s">
        <v>147</v>
      </c>
      <c r="B40" s="91"/>
      <c r="C40" s="91"/>
      <c r="D40" s="91"/>
      <c r="E40" s="91"/>
      <c r="F40" s="91"/>
      <c r="G40" s="4">
        <v>41.8</v>
      </c>
      <c r="H40" s="10"/>
      <c r="I40" s="8"/>
      <c r="J40" s="8"/>
      <c r="K40" s="8"/>
      <c r="L40" s="21"/>
      <c r="M40" s="8"/>
      <c r="N40" s="8"/>
    </row>
    <row r="41" spans="1:14" ht="15">
      <c r="A41" s="91" t="s">
        <v>40</v>
      </c>
      <c r="B41" s="91"/>
      <c r="C41" s="91"/>
      <c r="D41" s="91"/>
      <c r="E41" s="91"/>
      <c r="F41" s="91"/>
      <c r="G41" s="4">
        <v>10.4</v>
      </c>
      <c r="H41" s="10"/>
      <c r="I41" s="8"/>
      <c r="J41" s="8"/>
      <c r="K41" s="8"/>
      <c r="L41" s="21"/>
      <c r="M41" s="8"/>
      <c r="N41" s="8"/>
    </row>
    <row r="42" spans="1:14" ht="15">
      <c r="A42" s="91" t="s">
        <v>20</v>
      </c>
      <c r="B42" s="91"/>
      <c r="C42" s="91"/>
      <c r="D42" s="91"/>
      <c r="E42" s="91"/>
      <c r="F42" s="91"/>
      <c r="G42" s="4">
        <v>3.7</v>
      </c>
      <c r="H42" s="10"/>
      <c r="I42" s="8"/>
      <c r="J42" s="8"/>
      <c r="K42" s="8"/>
      <c r="L42" s="21"/>
      <c r="M42" s="8"/>
      <c r="N42" s="8"/>
    </row>
    <row r="43" spans="1:14" ht="15">
      <c r="A43" s="91" t="s">
        <v>19</v>
      </c>
      <c r="B43" s="91"/>
      <c r="C43" s="91"/>
      <c r="D43" s="91"/>
      <c r="E43" s="91"/>
      <c r="F43" s="91"/>
      <c r="G43" s="4">
        <v>14.4</v>
      </c>
      <c r="H43" s="10"/>
      <c r="I43" s="8"/>
      <c r="J43" s="8"/>
      <c r="K43" s="8"/>
      <c r="L43" s="21"/>
      <c r="M43" s="8"/>
      <c r="N43" s="8"/>
    </row>
    <row r="44" spans="1:14" ht="15">
      <c r="A44" s="60" t="s">
        <v>42</v>
      </c>
      <c r="B44" s="61"/>
      <c r="C44" s="61"/>
      <c r="D44" s="61"/>
      <c r="E44" s="61"/>
      <c r="F44" s="62"/>
      <c r="G44" s="10"/>
      <c r="H44" s="10">
        <v>120</v>
      </c>
      <c r="I44" s="8">
        <v>2.5</v>
      </c>
      <c r="J44" s="8">
        <v>3.88</v>
      </c>
      <c r="K44" s="8">
        <v>11.13</v>
      </c>
      <c r="L44" s="21">
        <v>90.12</v>
      </c>
      <c r="M44" s="8">
        <v>20.59</v>
      </c>
      <c r="N44" s="8" t="s">
        <v>192</v>
      </c>
    </row>
    <row r="45" spans="1:14" ht="15">
      <c r="A45" s="91" t="s">
        <v>43</v>
      </c>
      <c r="B45" s="91"/>
      <c r="C45" s="91"/>
      <c r="D45" s="91"/>
      <c r="E45" s="91"/>
      <c r="F45" s="91"/>
      <c r="G45" s="4">
        <v>137.52</v>
      </c>
      <c r="H45" s="10"/>
      <c r="I45" s="4"/>
      <c r="J45" s="4"/>
      <c r="K45" s="4"/>
      <c r="L45" s="21"/>
      <c r="M45" s="4"/>
      <c r="N45" s="4"/>
    </row>
    <row r="46" spans="1:14" ht="15">
      <c r="A46" s="91" t="s">
        <v>33</v>
      </c>
      <c r="B46" s="91"/>
      <c r="C46" s="91"/>
      <c r="D46" s="91"/>
      <c r="E46" s="91"/>
      <c r="F46" s="91"/>
      <c r="G46" s="4">
        <v>2.4</v>
      </c>
      <c r="H46" s="10"/>
      <c r="I46" s="4"/>
      <c r="J46" s="4"/>
      <c r="K46" s="4"/>
      <c r="L46" s="21"/>
      <c r="M46" s="4"/>
      <c r="N46" s="4"/>
    </row>
    <row r="47" spans="1:14" ht="15">
      <c r="A47" s="91" t="s">
        <v>37</v>
      </c>
      <c r="B47" s="91"/>
      <c r="C47" s="91"/>
      <c r="D47" s="91"/>
      <c r="E47" s="91"/>
      <c r="F47" s="91"/>
      <c r="G47" s="4">
        <v>4.8</v>
      </c>
      <c r="H47" s="10"/>
      <c r="I47" s="4"/>
      <c r="J47" s="4"/>
      <c r="K47" s="4"/>
      <c r="L47" s="21"/>
      <c r="M47" s="4"/>
      <c r="N47" s="4"/>
    </row>
    <row r="48" spans="1:14" ht="15">
      <c r="A48" s="91" t="s">
        <v>38</v>
      </c>
      <c r="B48" s="91"/>
      <c r="C48" s="91"/>
      <c r="D48" s="91"/>
      <c r="E48" s="91"/>
      <c r="F48" s="91"/>
      <c r="G48" s="4">
        <v>1.4</v>
      </c>
      <c r="H48" s="10"/>
      <c r="I48" s="4"/>
      <c r="J48" s="4"/>
      <c r="K48" s="4"/>
      <c r="L48" s="21"/>
      <c r="M48" s="4"/>
      <c r="N48" s="4"/>
    </row>
    <row r="49" spans="1:14" ht="15">
      <c r="A49" s="91" t="s">
        <v>21</v>
      </c>
      <c r="B49" s="91"/>
      <c r="C49" s="91"/>
      <c r="D49" s="91"/>
      <c r="E49" s="91"/>
      <c r="F49" s="91"/>
      <c r="G49" s="4">
        <v>3.6</v>
      </c>
      <c r="H49" s="10"/>
      <c r="I49" s="4"/>
      <c r="J49" s="4"/>
      <c r="K49" s="4"/>
      <c r="L49" s="21"/>
      <c r="M49" s="4"/>
      <c r="N49" s="4"/>
    </row>
    <row r="50" spans="1:14" ht="15">
      <c r="A50" s="57" t="s">
        <v>193</v>
      </c>
      <c r="B50" s="58"/>
      <c r="C50" s="58"/>
      <c r="D50" s="58"/>
      <c r="E50" s="58"/>
      <c r="F50" s="59"/>
      <c r="G50" s="4">
        <v>7.2</v>
      </c>
      <c r="H50" s="10"/>
      <c r="I50" s="4"/>
      <c r="J50" s="4"/>
      <c r="K50" s="4"/>
      <c r="L50" s="21"/>
      <c r="M50" s="4"/>
      <c r="N50" s="4"/>
    </row>
    <row r="51" spans="1:14" ht="15">
      <c r="A51" s="91" t="s">
        <v>34</v>
      </c>
      <c r="B51" s="91"/>
      <c r="C51" s="91"/>
      <c r="D51" s="91"/>
      <c r="E51" s="91"/>
      <c r="F51" s="91"/>
      <c r="G51" s="4">
        <v>4.2</v>
      </c>
      <c r="H51" s="10"/>
      <c r="I51" s="4"/>
      <c r="J51" s="4"/>
      <c r="K51" s="4"/>
      <c r="L51" s="21"/>
      <c r="M51" s="4"/>
      <c r="N51" s="4"/>
    </row>
    <row r="52" spans="1:15" ht="15">
      <c r="A52" s="60" t="s">
        <v>82</v>
      </c>
      <c r="B52" s="61"/>
      <c r="C52" s="61"/>
      <c r="D52" s="61"/>
      <c r="E52" s="61"/>
      <c r="F52" s="62"/>
      <c r="G52" s="4"/>
      <c r="H52" s="29">
        <v>150</v>
      </c>
      <c r="I52" s="8">
        <v>0.78</v>
      </c>
      <c r="J52" s="8">
        <v>0</v>
      </c>
      <c r="K52" s="8">
        <v>20.22</v>
      </c>
      <c r="L52" s="21">
        <v>80.58</v>
      </c>
      <c r="M52" s="8">
        <v>0.6</v>
      </c>
      <c r="N52" s="8" t="s">
        <v>76</v>
      </c>
      <c r="O52" t="s">
        <v>256</v>
      </c>
    </row>
    <row r="53" spans="1:14" ht="15">
      <c r="A53" s="57" t="s">
        <v>45</v>
      </c>
      <c r="B53" s="58"/>
      <c r="C53" s="58"/>
      <c r="D53" s="58"/>
      <c r="E53" s="58"/>
      <c r="F53" s="59"/>
      <c r="G53" s="4">
        <v>15</v>
      </c>
      <c r="H53" s="29"/>
      <c r="I53" s="8"/>
      <c r="J53" s="8"/>
      <c r="K53" s="8"/>
      <c r="L53" s="21"/>
      <c r="M53" s="8"/>
      <c r="N53" s="4"/>
    </row>
    <row r="54" spans="1:14" ht="15">
      <c r="A54" s="57" t="s">
        <v>21</v>
      </c>
      <c r="B54" s="58"/>
      <c r="C54" s="58"/>
      <c r="D54" s="58"/>
      <c r="E54" s="58"/>
      <c r="F54" s="59"/>
      <c r="G54" s="4">
        <v>12</v>
      </c>
      <c r="H54" s="29"/>
      <c r="I54" s="8"/>
      <c r="J54" s="8"/>
      <c r="K54" s="8"/>
      <c r="L54" s="21"/>
      <c r="M54" s="8"/>
      <c r="N54" s="4"/>
    </row>
    <row r="55" spans="1:14" ht="15">
      <c r="A55" s="60" t="s">
        <v>46</v>
      </c>
      <c r="B55" s="61"/>
      <c r="C55" s="61"/>
      <c r="D55" s="61"/>
      <c r="E55" s="61"/>
      <c r="F55" s="62"/>
      <c r="G55" s="4"/>
      <c r="H55" s="10">
        <v>16</v>
      </c>
      <c r="I55" s="8">
        <v>1</v>
      </c>
      <c r="J55" s="8">
        <v>0.19</v>
      </c>
      <c r="K55" s="8">
        <v>5.34</v>
      </c>
      <c r="L55" s="21">
        <v>55.68</v>
      </c>
      <c r="M55" s="8">
        <v>0</v>
      </c>
      <c r="N55" s="8" t="s">
        <v>77</v>
      </c>
    </row>
    <row r="56" spans="1:15" ht="15">
      <c r="A56" s="64" t="s">
        <v>18</v>
      </c>
      <c r="B56" s="65"/>
      <c r="C56" s="65"/>
      <c r="D56" s="65"/>
      <c r="E56" s="65"/>
      <c r="F56" s="66"/>
      <c r="G56" s="3"/>
      <c r="H56" s="3"/>
      <c r="I56" s="3"/>
      <c r="J56" s="3"/>
      <c r="K56" s="3"/>
      <c r="L56" s="24"/>
      <c r="M56" s="3"/>
      <c r="N56" s="3"/>
      <c r="O56" t="s">
        <v>256</v>
      </c>
    </row>
    <row r="57" spans="1:15" ht="15">
      <c r="A57" s="60" t="s">
        <v>213</v>
      </c>
      <c r="B57" s="61"/>
      <c r="C57" s="61"/>
      <c r="D57" s="61"/>
      <c r="E57" s="61"/>
      <c r="F57" s="62"/>
      <c r="G57" s="4"/>
      <c r="H57" s="10">
        <v>150</v>
      </c>
      <c r="I57" s="8">
        <v>11.9</v>
      </c>
      <c r="J57" s="8">
        <v>5.12</v>
      </c>
      <c r="K57" s="8">
        <v>16.58</v>
      </c>
      <c r="L57" s="21">
        <v>159.93</v>
      </c>
      <c r="M57" s="8">
        <v>17.6</v>
      </c>
      <c r="N57" s="8" t="s">
        <v>215</v>
      </c>
      <c r="O57" t="s">
        <v>256</v>
      </c>
    </row>
    <row r="58" spans="1:14" ht="15">
      <c r="A58" s="57" t="s">
        <v>214</v>
      </c>
      <c r="B58" s="58"/>
      <c r="C58" s="58"/>
      <c r="D58" s="58"/>
      <c r="E58" s="58"/>
      <c r="F58" s="59"/>
      <c r="G58" s="4">
        <v>53.1</v>
      </c>
      <c r="H58" s="10"/>
      <c r="I58" s="8"/>
      <c r="J58" s="8"/>
      <c r="K58" s="8"/>
      <c r="L58" s="21"/>
      <c r="M58" s="8"/>
      <c r="N58" s="8"/>
    </row>
    <row r="59" spans="1:15" ht="15">
      <c r="A59" s="67" t="s">
        <v>221</v>
      </c>
      <c r="B59" s="68"/>
      <c r="C59" s="68"/>
      <c r="D59" s="68"/>
      <c r="E59" s="68"/>
      <c r="F59" s="69"/>
      <c r="G59" s="4"/>
      <c r="H59" s="10"/>
      <c r="I59" s="8"/>
      <c r="J59" s="8"/>
      <c r="K59" s="8"/>
      <c r="L59" s="21"/>
      <c r="M59" s="8"/>
      <c r="N59" s="8" t="s">
        <v>171</v>
      </c>
      <c r="O59" t="s">
        <v>256</v>
      </c>
    </row>
    <row r="60" spans="1:14" ht="15">
      <c r="A60" s="57" t="s">
        <v>36</v>
      </c>
      <c r="B60" s="58"/>
      <c r="C60" s="58"/>
      <c r="D60" s="58"/>
      <c r="E60" s="58"/>
      <c r="F60" s="59"/>
      <c r="G60" s="4">
        <v>73.1</v>
      </c>
      <c r="H60" s="4"/>
      <c r="I60" s="4"/>
      <c r="J60" s="4"/>
      <c r="K60" s="4"/>
      <c r="L60" s="18"/>
      <c r="M60" s="4"/>
      <c r="N60" s="4"/>
    </row>
    <row r="61" spans="1:14" ht="15">
      <c r="A61" s="91" t="s">
        <v>20</v>
      </c>
      <c r="B61" s="91"/>
      <c r="C61" s="91"/>
      <c r="D61" s="91"/>
      <c r="E61" s="91"/>
      <c r="F61" s="91"/>
      <c r="G61" s="4">
        <v>4.05</v>
      </c>
      <c r="H61" s="4"/>
      <c r="I61" s="4"/>
      <c r="J61" s="4"/>
      <c r="K61" s="4"/>
      <c r="L61" s="18"/>
      <c r="M61" s="4"/>
      <c r="N61" s="4"/>
    </row>
    <row r="62" spans="1:14" ht="15">
      <c r="A62" s="91" t="s">
        <v>181</v>
      </c>
      <c r="B62" s="91"/>
      <c r="C62" s="91"/>
      <c r="D62" s="91"/>
      <c r="E62" s="91"/>
      <c r="F62" s="91"/>
      <c r="G62" s="4">
        <v>1.8</v>
      </c>
      <c r="H62" s="10"/>
      <c r="I62" s="8"/>
      <c r="J62" s="8"/>
      <c r="K62" s="8"/>
      <c r="L62" s="21"/>
      <c r="M62" s="8"/>
      <c r="N62" s="8"/>
    </row>
    <row r="63" spans="1:15" ht="15">
      <c r="A63" s="67" t="s">
        <v>216</v>
      </c>
      <c r="B63" s="68"/>
      <c r="C63" s="68"/>
      <c r="D63" s="68"/>
      <c r="E63" s="68"/>
      <c r="F63" s="69"/>
      <c r="G63" s="9" t="s">
        <v>290</v>
      </c>
      <c r="H63" s="10"/>
      <c r="I63" s="8"/>
      <c r="J63" s="8"/>
      <c r="K63" s="8"/>
      <c r="L63" s="21"/>
      <c r="M63" s="8"/>
      <c r="N63" s="8" t="s">
        <v>258</v>
      </c>
      <c r="O63" t="s">
        <v>256</v>
      </c>
    </row>
    <row r="64" spans="1:14" ht="15">
      <c r="A64" s="91" t="s">
        <v>38</v>
      </c>
      <c r="B64" s="91"/>
      <c r="C64" s="91"/>
      <c r="D64" s="91"/>
      <c r="E64" s="91"/>
      <c r="F64" s="91"/>
      <c r="G64" s="4">
        <v>2.4</v>
      </c>
      <c r="H64" s="10"/>
      <c r="I64" s="8"/>
      <c r="J64" s="8"/>
      <c r="K64" s="8"/>
      <c r="L64" s="21"/>
      <c r="M64" s="8"/>
      <c r="N64" s="8"/>
    </row>
    <row r="65" spans="1:14" ht="15">
      <c r="A65" s="91" t="s">
        <v>20</v>
      </c>
      <c r="B65" s="91"/>
      <c r="C65" s="91"/>
      <c r="D65" s="91"/>
      <c r="E65" s="91"/>
      <c r="F65" s="91"/>
      <c r="G65" s="4">
        <v>2.4</v>
      </c>
      <c r="H65" s="10"/>
      <c r="I65" s="8"/>
      <c r="J65" s="8"/>
      <c r="K65" s="8"/>
      <c r="L65" s="21"/>
      <c r="M65" s="8"/>
      <c r="N65" s="8"/>
    </row>
    <row r="66" spans="1:14" ht="15">
      <c r="A66" s="60" t="s">
        <v>46</v>
      </c>
      <c r="B66" s="61"/>
      <c r="C66" s="61"/>
      <c r="D66" s="61"/>
      <c r="E66" s="61"/>
      <c r="F66" s="62"/>
      <c r="G66" s="4"/>
      <c r="H66" s="10">
        <v>16</v>
      </c>
      <c r="I66" s="8">
        <v>1</v>
      </c>
      <c r="J66" s="8">
        <v>0.19</v>
      </c>
      <c r="K66" s="8">
        <v>5.34</v>
      </c>
      <c r="L66" s="21">
        <v>55.68</v>
      </c>
      <c r="M66" s="8">
        <v>0</v>
      </c>
      <c r="N66" s="8" t="s">
        <v>77</v>
      </c>
    </row>
    <row r="67" spans="1:15" ht="15">
      <c r="A67" s="60" t="s">
        <v>22</v>
      </c>
      <c r="B67" s="61"/>
      <c r="C67" s="61"/>
      <c r="D67" s="61"/>
      <c r="E67" s="61"/>
      <c r="F67" s="62"/>
      <c r="G67" s="4"/>
      <c r="H67" s="10">
        <v>40</v>
      </c>
      <c r="I67" s="8">
        <v>3.04</v>
      </c>
      <c r="J67" s="8">
        <v>1.2</v>
      </c>
      <c r="K67" s="8">
        <v>20</v>
      </c>
      <c r="L67" s="21">
        <v>104</v>
      </c>
      <c r="M67" s="8">
        <v>0</v>
      </c>
      <c r="N67" s="8" t="s">
        <v>69</v>
      </c>
      <c r="O67" t="s">
        <v>256</v>
      </c>
    </row>
    <row r="68" spans="1:15" ht="15">
      <c r="A68" s="60" t="s">
        <v>264</v>
      </c>
      <c r="B68" s="61"/>
      <c r="C68" s="61"/>
      <c r="D68" s="61"/>
      <c r="E68" s="61"/>
      <c r="F68" s="62"/>
      <c r="G68" s="4"/>
      <c r="H68" s="10">
        <v>150</v>
      </c>
      <c r="I68" s="8">
        <v>0.45</v>
      </c>
      <c r="J68" s="8">
        <v>0</v>
      </c>
      <c r="K68" s="8">
        <v>24.75</v>
      </c>
      <c r="L68" s="21">
        <v>102</v>
      </c>
      <c r="M68" s="8">
        <v>9</v>
      </c>
      <c r="N68" s="8" t="s">
        <v>100</v>
      </c>
      <c r="O68" t="s">
        <v>256</v>
      </c>
    </row>
    <row r="69" spans="1:14" ht="15">
      <c r="A69" s="60" t="s">
        <v>59</v>
      </c>
      <c r="B69" s="61"/>
      <c r="C69" s="61"/>
      <c r="D69" s="61"/>
      <c r="E69" s="61"/>
      <c r="F69" s="62"/>
      <c r="G69" s="4"/>
      <c r="H69" s="10">
        <v>140</v>
      </c>
      <c r="I69" s="8">
        <v>1.26</v>
      </c>
      <c r="J69" s="8">
        <v>0.28</v>
      </c>
      <c r="K69" s="8">
        <v>11.34</v>
      </c>
      <c r="L69" s="21">
        <v>60.2</v>
      </c>
      <c r="M69" s="8">
        <v>84</v>
      </c>
      <c r="N69" s="8" t="s">
        <v>83</v>
      </c>
    </row>
    <row r="70" spans="1:15" ht="15">
      <c r="A70" s="60"/>
      <c r="B70" s="61"/>
      <c r="C70" s="61"/>
      <c r="D70" s="61"/>
      <c r="E70" s="61"/>
      <c r="F70" s="62"/>
      <c r="G70" s="4"/>
      <c r="H70" s="10"/>
      <c r="I70" s="8"/>
      <c r="J70" s="8"/>
      <c r="K70" s="8"/>
      <c r="L70" s="21"/>
      <c r="M70" s="8"/>
      <c r="N70" s="8"/>
      <c r="O70" t="s">
        <v>256</v>
      </c>
    </row>
    <row r="71" spans="1:15" ht="15">
      <c r="A71" s="60" t="s">
        <v>261</v>
      </c>
      <c r="B71" s="61"/>
      <c r="C71" s="61"/>
      <c r="D71" s="61"/>
      <c r="E71" s="61"/>
      <c r="F71" s="62"/>
      <c r="G71" s="9"/>
      <c r="H71" s="10">
        <v>30</v>
      </c>
      <c r="I71" s="8">
        <v>0.48</v>
      </c>
      <c r="J71" s="8">
        <v>1.57</v>
      </c>
      <c r="K71" s="8">
        <v>3.8</v>
      </c>
      <c r="L71" s="21">
        <v>30.84</v>
      </c>
      <c r="M71" s="8">
        <v>0</v>
      </c>
      <c r="N71" s="8" t="s">
        <v>262</v>
      </c>
      <c r="O71" t="s">
        <v>256</v>
      </c>
    </row>
    <row r="72" spans="1:14" ht="15">
      <c r="A72" s="91" t="s">
        <v>36</v>
      </c>
      <c r="B72" s="91"/>
      <c r="C72" s="91"/>
      <c r="D72" s="91"/>
      <c r="E72" s="91"/>
      <c r="F72" s="91"/>
      <c r="G72" s="9">
        <v>18</v>
      </c>
      <c r="H72" s="10"/>
      <c r="I72" s="8"/>
      <c r="J72" s="8"/>
      <c r="K72" s="8"/>
      <c r="L72" s="21"/>
      <c r="M72" s="8"/>
      <c r="N72" s="8"/>
    </row>
    <row r="73" spans="1:14" ht="15">
      <c r="A73" s="91" t="s">
        <v>237</v>
      </c>
      <c r="B73" s="91"/>
      <c r="C73" s="91"/>
      <c r="D73" s="91"/>
      <c r="E73" s="91"/>
      <c r="F73" s="91"/>
      <c r="G73" s="9">
        <v>3.9</v>
      </c>
      <c r="H73" s="10"/>
      <c r="I73" s="8"/>
      <c r="J73" s="8"/>
      <c r="K73" s="8"/>
      <c r="L73" s="21"/>
      <c r="M73" s="8"/>
      <c r="N73" s="8"/>
    </row>
    <row r="74" spans="1:14" ht="15">
      <c r="A74" s="57" t="s">
        <v>34</v>
      </c>
      <c r="B74" s="58"/>
      <c r="C74" s="58"/>
      <c r="D74" s="58"/>
      <c r="E74" s="58"/>
      <c r="F74" s="59"/>
      <c r="G74" s="9">
        <v>1.5</v>
      </c>
      <c r="H74" s="10"/>
      <c r="I74" s="8"/>
      <c r="J74" s="8"/>
      <c r="K74" s="8"/>
      <c r="L74" s="21"/>
      <c r="M74" s="8"/>
      <c r="N74" s="8"/>
    </row>
    <row r="75" spans="1:14" ht="15">
      <c r="A75" s="91" t="s">
        <v>33</v>
      </c>
      <c r="B75" s="91"/>
      <c r="C75" s="91"/>
      <c r="D75" s="91"/>
      <c r="E75" s="91"/>
      <c r="F75" s="91"/>
      <c r="G75" s="9">
        <v>3.3</v>
      </c>
      <c r="H75" s="10"/>
      <c r="I75" s="8"/>
      <c r="J75" s="8"/>
      <c r="K75" s="8"/>
      <c r="L75" s="21"/>
      <c r="M75" s="8"/>
      <c r="N75" s="8"/>
    </row>
    <row r="76" spans="1:14" ht="15">
      <c r="A76" s="91" t="s">
        <v>37</v>
      </c>
      <c r="B76" s="91"/>
      <c r="C76" s="91"/>
      <c r="D76" s="91"/>
      <c r="E76" s="91"/>
      <c r="F76" s="91"/>
      <c r="G76" s="9">
        <v>3.3</v>
      </c>
      <c r="H76" s="10"/>
      <c r="I76" s="8"/>
      <c r="J76" s="8"/>
      <c r="K76" s="8"/>
      <c r="L76" s="21"/>
      <c r="M76" s="8"/>
      <c r="N76" s="8"/>
    </row>
  </sheetData>
  <sheetProtection/>
  <mergeCells count="79">
    <mergeCell ref="A54:F54"/>
    <mergeCell ref="A70:F70"/>
    <mergeCell ref="A50:F50"/>
    <mergeCell ref="A48:F48"/>
    <mergeCell ref="A49:F49"/>
    <mergeCell ref="A44:F44"/>
    <mergeCell ref="A59:F59"/>
    <mergeCell ref="A55:F55"/>
    <mergeCell ref="A56:F56"/>
    <mergeCell ref="A57:F57"/>
    <mergeCell ref="A42:F42"/>
    <mergeCell ref="A43:F43"/>
    <mergeCell ref="A76:F76"/>
    <mergeCell ref="A51:F51"/>
    <mergeCell ref="A45:F45"/>
    <mergeCell ref="A46:F46"/>
    <mergeCell ref="A47:F47"/>
    <mergeCell ref="A58:F58"/>
    <mergeCell ref="A52:F52"/>
    <mergeCell ref="A53:F53"/>
    <mergeCell ref="A24:F24"/>
    <mergeCell ref="A25:F25"/>
    <mergeCell ref="A26:F26"/>
    <mergeCell ref="A27:F27"/>
    <mergeCell ref="A40:F40"/>
    <mergeCell ref="A41:F41"/>
    <mergeCell ref="A39:F39"/>
    <mergeCell ref="A32:F32"/>
    <mergeCell ref="A33:F33"/>
    <mergeCell ref="A34:F34"/>
    <mergeCell ref="A10:F10"/>
    <mergeCell ref="A11:F11"/>
    <mergeCell ref="A12:F12"/>
    <mergeCell ref="A13:F13"/>
    <mergeCell ref="A19:F19"/>
    <mergeCell ref="A29:F29"/>
    <mergeCell ref="A20:F20"/>
    <mergeCell ref="A23:F23"/>
    <mergeCell ref="A28:F28"/>
    <mergeCell ref="A22:N22"/>
    <mergeCell ref="A35:F35"/>
    <mergeCell ref="A36:F36"/>
    <mergeCell ref="A38:F38"/>
    <mergeCell ref="N4:N5"/>
    <mergeCell ref="A6:F6"/>
    <mergeCell ref="A7:F7"/>
    <mergeCell ref="L4:L5"/>
    <mergeCell ref="G4:G5"/>
    <mergeCell ref="H4:H5"/>
    <mergeCell ref="I4:K4"/>
    <mergeCell ref="M4:M5"/>
    <mergeCell ref="B2:C2"/>
    <mergeCell ref="A4:F5"/>
    <mergeCell ref="A21:F21"/>
    <mergeCell ref="A8:F8"/>
    <mergeCell ref="A9:F9"/>
    <mergeCell ref="A16:F16"/>
    <mergeCell ref="A18:N18"/>
    <mergeCell ref="A17:F17"/>
    <mergeCell ref="A14:F14"/>
    <mergeCell ref="A15:F15"/>
    <mergeCell ref="A31:F31"/>
    <mergeCell ref="A37:F37"/>
    <mergeCell ref="A30:F30"/>
    <mergeCell ref="A69:F69"/>
    <mergeCell ref="A60:F60"/>
    <mergeCell ref="A64:F64"/>
    <mergeCell ref="A65:F65"/>
    <mergeCell ref="A68:F68"/>
    <mergeCell ref="A61:F61"/>
    <mergeCell ref="A62:F62"/>
    <mergeCell ref="A63:F63"/>
    <mergeCell ref="A67:F67"/>
    <mergeCell ref="A66:F66"/>
    <mergeCell ref="A75:F75"/>
    <mergeCell ref="A73:F73"/>
    <mergeCell ref="A74:F74"/>
    <mergeCell ref="A71:F71"/>
    <mergeCell ref="A72:F7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Сергей Смирнов</cp:lastModifiedBy>
  <cp:lastPrinted>2021-03-22T13:12:46Z</cp:lastPrinted>
  <dcterms:created xsi:type="dcterms:W3CDTF">2018-03-07T08:38:19Z</dcterms:created>
  <dcterms:modified xsi:type="dcterms:W3CDTF">2021-03-24T20:04:57Z</dcterms:modified>
  <cp:category/>
  <cp:version/>
  <cp:contentType/>
  <cp:contentStatus/>
</cp:coreProperties>
</file>